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05" yWindow="45" windowWidth="9600" windowHeight="7440" tabRatio="738" activeTab="0"/>
  </bookViews>
  <sheets>
    <sheet name="0001" sheetId="1" r:id="rId1"/>
    <sheet name="0002" sheetId="2" r:id="rId2"/>
    <sheet name="0100" sheetId="3" r:id="rId3"/>
    <sheet name="0200" sheetId="4" r:id="rId4"/>
    <sheet name="0301" sheetId="5" r:id="rId5"/>
    <sheet name="0302" sheetId="6" r:id="rId6"/>
    <sheet name="0400" sheetId="7" r:id="rId7"/>
    <sheet name="0501" sheetId="8" r:id="rId8"/>
    <sheet name="0502" sheetId="9" r:id="rId9"/>
    <sheet name="0600" sheetId="10" r:id="rId10"/>
    <sheet name="0700" sheetId="11" r:id="rId11"/>
    <sheet name="0800" sheetId="12" r:id="rId12"/>
    <sheet name="0900" sheetId="13" r:id="rId13"/>
    <sheet name="1000" sheetId="14" r:id="rId14"/>
    <sheet name="1100" sheetId="15" r:id="rId15"/>
    <sheet name="1200" sheetId="16" r:id="rId16"/>
    <sheet name="1300" sheetId="17" r:id="rId17"/>
    <sheet name="1400" sheetId="18" r:id="rId18"/>
    <sheet name="1500" sheetId="19" r:id="rId19"/>
    <sheet name="1600" sheetId="20" r:id="rId20"/>
    <sheet name="1700" sheetId="21" r:id="rId21"/>
    <sheet name="1800" sheetId="22" r:id="rId22"/>
    <sheet name="1900" sheetId="23" r:id="rId23"/>
    <sheet name="2000" sheetId="24" r:id="rId24"/>
    <sheet name="2100" sheetId="25" r:id="rId25"/>
    <sheet name="2200" sheetId="26" r:id="rId26"/>
    <sheet name="2300" sheetId="27" r:id="rId27"/>
    <sheet name="2400" sheetId="28" r:id="rId28"/>
    <sheet name="2501" sheetId="29" r:id="rId29"/>
    <sheet name="2502" sheetId="30" r:id="rId30"/>
    <sheet name="2600" sheetId="31" r:id="rId31"/>
    <sheet name="2700" sheetId="32" r:id="rId32"/>
    <sheet name="2800" sheetId="33" r:id="rId33"/>
    <sheet name="2900~3100" sheetId="34" r:id="rId34"/>
    <sheet name="3200" sheetId="35" r:id="rId35"/>
    <sheet name="3300" sheetId="36" r:id="rId36"/>
    <sheet name="3400" sheetId="37" r:id="rId37"/>
    <sheet name="3500" sheetId="38" r:id="rId38"/>
    <sheet name="3600" sheetId="39" r:id="rId39"/>
    <sheet name="3700" sheetId="40" r:id="rId40"/>
    <sheet name="3801" sheetId="41" r:id="rId41"/>
    <sheet name="3802" sheetId="42" r:id="rId42"/>
    <sheet name="3900" sheetId="43" r:id="rId43"/>
    <sheet name="4000" sheetId="44" r:id="rId44"/>
    <sheet name="4100" sheetId="45" r:id="rId45"/>
    <sheet name="4200" sheetId="46" r:id="rId46"/>
  </sheets>
  <definedNames>
    <definedName name="_xlnm.Print_Area" localSheetId="0">'0001'!$A$1:$Z$40</definedName>
    <definedName name="_xlnm.Print_Area" localSheetId="1">'0002'!$A$1:$Z$35</definedName>
    <definedName name="_xlnm.Print_Area" localSheetId="2">'0100'!$A$1:$N$28</definedName>
    <definedName name="_xlnm.Print_Area" localSheetId="4">'0301'!$A$1:$M$36</definedName>
    <definedName name="_xlnm.Print_Area" localSheetId="5">'0302'!$A$1:$J$31</definedName>
    <definedName name="_xlnm.Print_Area" localSheetId="6">'0400'!$A$1:$O$36</definedName>
    <definedName name="_xlnm.Print_Area" localSheetId="37">'3500'!$A$1:$I$37</definedName>
    <definedName name="_xlnm.Print_Area" localSheetId="38">'3600'!$A$1:$O$19</definedName>
    <definedName name="_xlnm.Print_Area" localSheetId="39">'3700'!$A$1:$H$20</definedName>
    <definedName name="_xlnm.Print_Area" localSheetId="40">'3801'!$A$1:$G$30</definedName>
    <definedName name="_xlnm.Print_Area" localSheetId="41">'3802'!$A$1:$H$24</definedName>
    <definedName name="_xlnm.Print_Area" localSheetId="42">'3900'!$A$1:$J$26</definedName>
    <definedName name="_xlnm.Print_Area" localSheetId="44">'4100'!$A$1:$N$27</definedName>
    <definedName name="_xlnm.Print_Titles" localSheetId="0">'0001'!$A:$A</definedName>
    <definedName name="_xlnm.Print_Titles" localSheetId="1">'0002'!$A:$A</definedName>
  </definedNames>
  <calcPr fullCalcOnLoad="1"/>
</workbook>
</file>

<file path=xl/sharedStrings.xml><?xml version="1.0" encoding="utf-8"?>
<sst xmlns="http://schemas.openxmlformats.org/spreadsheetml/2006/main" count="2105" uniqueCount="1149">
  <si>
    <t>主要統計指標</t>
  </si>
  <si>
    <t>(１)島根県</t>
  </si>
  <si>
    <t>月（年）間</t>
  </si>
  <si>
    <t>（パートタイムを含む）（人）</t>
  </si>
  <si>
    <t>新設住宅</t>
  </si>
  <si>
    <t>常用労働者</t>
  </si>
  <si>
    <t>所定外労働時間</t>
  </si>
  <si>
    <t>預金残高</t>
  </si>
  <si>
    <t>着工戸数</t>
  </si>
  <si>
    <t>着工棟数</t>
  </si>
  <si>
    <t>（松江市）（総合）</t>
  </si>
  <si>
    <t>（松江市）（食料）</t>
  </si>
  <si>
    <t>実収入（円）</t>
  </si>
  <si>
    <t>消費支出（円）</t>
  </si>
  <si>
    <t>（製造業）</t>
  </si>
  <si>
    <t>　</t>
  </si>
  <si>
    <t>―　</t>
  </si>
  <si>
    <t>資        料</t>
  </si>
  <si>
    <t>島根県銀行協会</t>
  </si>
  <si>
    <t>警察本部</t>
  </si>
  <si>
    <t>（人）</t>
  </si>
  <si>
    <t>雇用保険受</t>
  </si>
  <si>
    <t>給者実人員</t>
  </si>
  <si>
    <t>きまって支給す        る給与（製造業）</t>
  </si>
  <si>
    <t>交通事故　　　発生件数　　　（道路）</t>
  </si>
  <si>
    <t>―</t>
  </si>
  <si>
    <t>国土交通省</t>
  </si>
  <si>
    <t>大型小売店販売額</t>
  </si>
  <si>
    <t>経済産業省</t>
  </si>
  <si>
    <t>（松江手形交換所）</t>
  </si>
  <si>
    <t>市町村課</t>
  </si>
  <si>
    <t>統計調査課</t>
  </si>
  <si>
    <t>人口増減</t>
  </si>
  <si>
    <t>（松江市）（住居）</t>
  </si>
  <si>
    <t>（松江市）（交通・通信）</t>
  </si>
  <si>
    <t xml:space="preserve">… </t>
  </si>
  <si>
    <t xml:space="preserve">      </t>
  </si>
  <si>
    <t>貸出金残高</t>
  </si>
  <si>
    <t>勤労者世帯（松江市）</t>
  </si>
  <si>
    <t>（百万円）</t>
  </si>
  <si>
    <t>（1000kWh）</t>
  </si>
  <si>
    <t>日本銀行松江支店</t>
  </si>
  <si>
    <t>世帯数</t>
  </si>
  <si>
    <t>原指数</t>
  </si>
  <si>
    <t>季節調整済指数</t>
  </si>
  <si>
    <t>月間有効求人数</t>
  </si>
  <si>
    <t>事故</t>
  </si>
  <si>
    <t>労働</t>
  </si>
  <si>
    <t>家計</t>
  </si>
  <si>
    <t>物価</t>
  </si>
  <si>
    <t>商業</t>
  </si>
  <si>
    <t>電力</t>
  </si>
  <si>
    <t>建築</t>
  </si>
  <si>
    <t>推計人口</t>
  </si>
  <si>
    <t>統計調査課</t>
  </si>
  <si>
    <t>総務省</t>
  </si>
  <si>
    <t>島根労働局</t>
  </si>
  <si>
    <t>年次等</t>
  </si>
  <si>
    <t>(注1)</t>
  </si>
  <si>
    <t>(注2)</t>
  </si>
  <si>
    <t>(注3)</t>
  </si>
  <si>
    <t>…</t>
  </si>
  <si>
    <t>資源エネルギー庁</t>
  </si>
  <si>
    <t>電力需要量合計</t>
  </si>
  <si>
    <t>対前月指数</t>
  </si>
  <si>
    <t>対前年同月指数</t>
  </si>
  <si>
    <t>―</t>
  </si>
  <si>
    <t>（平成27年＝100）</t>
  </si>
  <si>
    <t xml:space="preserve">鉱工業  </t>
  </si>
  <si>
    <t>令和元</t>
  </si>
  <si>
    <t>生産指数（平成27年＝100）</t>
  </si>
  <si>
    <t>(注4)</t>
  </si>
  <si>
    <t>（注1）　世帯数の調査期日は毎年1月1日であるが、調査期日の属する「年度」に計上している。　　　　　　</t>
  </si>
  <si>
    <t>（注6）　常用雇用指数・名目賃金指数・労働時間指数は30人以上規模事業所の数値である。</t>
  </si>
  <si>
    <t>（注7）　一般職業紹介は新規学卒者を除きパートタイムを含む。また、各年は年度平均。</t>
  </si>
  <si>
    <t>（注8）　雇用保険受給者実人員（一般）の各年は、年度平均。</t>
  </si>
  <si>
    <t>（注4）　電力調査統計の内容変更により、平成28年4月分から公表が開始された。</t>
  </si>
  <si>
    <t>金融</t>
  </si>
  <si>
    <t>各年10月１日
各月初 （人）</t>
  </si>
  <si>
    <t>国内銀行勘定(注5)</t>
  </si>
  <si>
    <t>常用雇用指数(注6)</t>
  </si>
  <si>
    <t>名目賃金指数(注6)</t>
  </si>
  <si>
    <t>労働時間指数(注6)</t>
  </si>
  <si>
    <t>一般職業紹介(注7)</t>
  </si>
  <si>
    <t>建築物</t>
  </si>
  <si>
    <t>手形交換高</t>
  </si>
  <si>
    <t>月間有効         求職者数</t>
  </si>
  <si>
    <t>（一般）(注8)</t>
  </si>
  <si>
    <t>令和3.1</t>
  </si>
  <si>
    <t>　　　　　令和2年12月分以前については、「国内銀行と信用金庫の合計額」のみが資料提供され、内訳は非公表。</t>
  </si>
  <si>
    <r>
      <t>（注5）　</t>
    </r>
    <r>
      <rPr>
        <sz val="11"/>
        <rFont val="ＭＳ Ｐゴシック"/>
        <family val="3"/>
      </rPr>
      <t>島根県内に本店を有する国内銀行の合計。（令和3年1月分から定義変更）</t>
    </r>
  </si>
  <si>
    <t>△666</t>
  </si>
  <si>
    <t>平成28</t>
  </si>
  <si>
    <t>　　　　　９月中の人口移動数を加減した数値とは一致しない。</t>
  </si>
  <si>
    <t>　　　　　算出している。</t>
  </si>
  <si>
    <t>　　　　　推計人口は、令和２年国勢調査県速報値のため、令和元年との差と年間人口増減数は一致しない。</t>
  </si>
  <si>
    <r>
      <t>（注2) 　</t>
    </r>
    <r>
      <rPr>
        <sz val="11"/>
        <rFont val="ＭＳ Ｐゴシック"/>
        <family val="3"/>
      </rPr>
      <t>令和２年９月１日現在以前の推計人口は、平成27年国勢調査人口を基準としている。</t>
    </r>
  </si>
  <si>
    <r>
      <t>（注3）  月間人口増減数は前月中の数値、年間人口増減数は前年中の数値である。</t>
    </r>
    <r>
      <rPr>
        <sz val="11"/>
        <rFont val="ＭＳ Ｐゴシック"/>
        <family val="3"/>
      </rPr>
      <t xml:space="preserve">なお、各年としての令和２年の </t>
    </r>
  </si>
  <si>
    <r>
      <t xml:space="preserve"> 　　 　  令和２年10月１日現在の人口は、令和２年国勢調査の</t>
    </r>
    <r>
      <rPr>
        <sz val="11"/>
        <rFont val="ＭＳ Ｐゴシック"/>
        <family val="3"/>
      </rPr>
      <t>国速報値としている。なお、９月１日現在の推計人口に、</t>
    </r>
  </si>
  <si>
    <r>
      <t>　　　　　令和２年11月１日現在以降の推計人口は、令和２年国勢調査の</t>
    </r>
    <r>
      <rPr>
        <sz val="11"/>
        <rFont val="ＭＳ Ｐゴシック"/>
        <family val="3"/>
      </rPr>
      <t>国速報値に、前月中の人口移動数を加減して</t>
    </r>
  </si>
  <si>
    <t>令和2.7</t>
  </si>
  <si>
    <t>r 94.7</t>
  </si>
  <si>
    <t>p 106.1</t>
  </si>
  <si>
    <t>r 103.7.</t>
  </si>
  <si>
    <t>p 105.0</t>
  </si>
  <si>
    <t>p 4,900</t>
  </si>
  <si>
    <t>r 4,609</t>
  </si>
  <si>
    <t>p 2709</t>
  </si>
  <si>
    <r>
      <rPr>
        <sz val="11"/>
        <rFont val="ＭＳ Ｐゴシック"/>
        <family val="3"/>
      </rPr>
      <t>（注4）　電力調査統計の内容変更により、平成28年4月分から公表が開始された。</t>
    </r>
  </si>
  <si>
    <r>
      <rPr>
        <sz val="11"/>
        <rFont val="ＭＳ Ｐゴシック"/>
        <family val="3"/>
      </rPr>
      <t>（注８）　雇用保険受給者実人員（一般）の各年は、年度平均。</t>
    </r>
  </si>
  <si>
    <r>
      <t>（注3）  月間人口増減数は</t>
    </r>
    <r>
      <rPr>
        <sz val="11"/>
        <rFont val="ＭＳ Ｐゴシック"/>
        <family val="3"/>
      </rPr>
      <t xml:space="preserve">当該月1か月中の数値、年間人口増減数は前年中の数値である。 </t>
    </r>
  </si>
  <si>
    <r>
      <rPr>
        <sz val="11"/>
        <rFont val="ＭＳ Ｐゴシック"/>
        <family val="3"/>
      </rPr>
      <t>（注7）　一般職業紹介は新規学卒者を除きパートタイムを含む。また、各年は年度平均。</t>
    </r>
  </si>
  <si>
    <r>
      <t>（注2) 　</t>
    </r>
    <r>
      <rPr>
        <sz val="11"/>
        <rFont val="ＭＳ Ｐゴシック"/>
        <family val="3"/>
      </rPr>
      <t>平成27年国勢調査の確定値に前月（年）中の人口移動数を加減している。</t>
    </r>
  </si>
  <si>
    <r>
      <rPr>
        <sz val="11"/>
        <rFont val="ＭＳ Ｐゴシック"/>
        <family val="3"/>
      </rPr>
      <t>（注6）　常用雇用指数・名目賃金指数・労働時間指数は30人以上規模事業所の数値である。</t>
    </r>
  </si>
  <si>
    <r>
      <rPr>
        <sz val="11"/>
        <rFont val="ＭＳ Ｐゴシック"/>
        <family val="3"/>
      </rPr>
      <t>（注5）　国内銀行勘定は「民間金融機関の資産・負債（FA）」による集計値で、各年は年度末残高。</t>
    </r>
  </si>
  <si>
    <t>（注１）　世帯数の調査期日は毎年1月1日であるが、調査期日の属する「年度」に計上している。　　　　　　</t>
  </si>
  <si>
    <t>警察庁</t>
  </si>
  <si>
    <t>厚生労働省</t>
  </si>
  <si>
    <t>日本銀行</t>
  </si>
  <si>
    <t>国土交通省</t>
  </si>
  <si>
    <t>総務省</t>
  </si>
  <si>
    <t>-</t>
  </si>
  <si>
    <t>-</t>
  </si>
  <si>
    <t>p 24,867</t>
  </si>
  <si>
    <t>p 93.8</t>
  </si>
  <si>
    <t>p 103.2</t>
  </si>
  <si>
    <t>p 99.9</t>
  </si>
  <si>
    <t xml:space="preserve">…  </t>
  </si>
  <si>
    <t>p 1,713,788</t>
  </si>
  <si>
    <t>p 98.1</t>
  </si>
  <si>
    <t>p 100.4</t>
  </si>
  <si>
    <t>p 125,360,000</t>
  </si>
  <si>
    <t>r 86.4</t>
  </si>
  <si>
    <t>r 102.4</t>
  </si>
  <si>
    <t>r 100.3</t>
  </si>
  <si>
    <t>r 1,642,028</t>
  </si>
  <si>
    <t xml:space="preserve">r 99.6 </t>
  </si>
  <si>
    <t xml:space="preserve">r 101.7 </t>
  </si>
  <si>
    <t>p 125,470,000</t>
  </si>
  <si>
    <t>p 125,410,000</t>
  </si>
  <si>
    <t>r 125,479,567</t>
  </si>
  <si>
    <t>（千人）</t>
  </si>
  <si>
    <r>
      <t>求 人</t>
    </r>
    <r>
      <rPr>
        <sz val="11"/>
        <rFont val="ＭＳ Ｐゴシック"/>
        <family val="3"/>
      </rPr>
      <t xml:space="preserve"> 数</t>
    </r>
  </si>
  <si>
    <t>求職者数</t>
  </si>
  <si>
    <t>（十億円）</t>
  </si>
  <si>
    <t>（注4）</t>
  </si>
  <si>
    <t>（注１）</t>
  </si>
  <si>
    <r>
      <t>（一般）</t>
    </r>
    <r>
      <rPr>
        <sz val="11"/>
        <rFont val="ＭＳ Ｐゴシック"/>
        <family val="3"/>
      </rPr>
      <t>(注8)</t>
    </r>
  </si>
  <si>
    <t>月間有効</t>
  </si>
  <si>
    <t>きまって支給す             る給与（製造業）</t>
  </si>
  <si>
    <t>交通・通信</t>
  </si>
  <si>
    <t>住居</t>
  </si>
  <si>
    <t>食 料</t>
  </si>
  <si>
    <t>総 合</t>
  </si>
  <si>
    <t>（百万円）</t>
  </si>
  <si>
    <t>（100万kWh）</t>
  </si>
  <si>
    <t>原指数</t>
  </si>
  <si>
    <t>人口増減</t>
  </si>
  <si>
    <t>（パートタイムを含む）（千人）</t>
  </si>
  <si>
    <t>大型小売店販売額</t>
  </si>
  <si>
    <r>
      <t>建築</t>
    </r>
    <r>
      <rPr>
        <sz val="11"/>
        <rFont val="ＭＳ Ｐゴシック"/>
        <family val="3"/>
      </rPr>
      <t>物</t>
    </r>
  </si>
  <si>
    <t>交通事故　　　　発生件数　　　　（道路）</t>
  </si>
  <si>
    <t>雇用保険受</t>
  </si>
  <si>
    <r>
      <t>一</t>
    </r>
    <r>
      <rPr>
        <sz val="11"/>
        <rFont val="ＭＳ Ｐゴシック"/>
        <family val="3"/>
      </rPr>
      <t>般職業紹介(注7)</t>
    </r>
  </si>
  <si>
    <t>勤労者世帯（全国）</t>
  </si>
  <si>
    <r>
      <t>国</t>
    </r>
    <r>
      <rPr>
        <sz val="11"/>
        <rFont val="ＭＳ Ｐゴシック"/>
        <family val="3"/>
      </rPr>
      <t>内銀行勘定(注5)</t>
    </r>
  </si>
  <si>
    <t>生産指数（平成27年＝100）　</t>
  </si>
  <si>
    <r>
      <t xml:space="preserve">各年10月１日
</t>
    </r>
    <r>
      <rPr>
        <sz val="11"/>
        <rFont val="ＭＳ Ｐゴシック"/>
        <family val="3"/>
      </rPr>
      <t>各月初（人）</t>
    </r>
  </si>
  <si>
    <t>事　　故</t>
  </si>
  <si>
    <t>労　　　　　　　　　　　　　　　　　　　　　働</t>
  </si>
  <si>
    <r>
      <t xml:space="preserve"> </t>
    </r>
    <r>
      <rPr>
        <sz val="11"/>
        <rFont val="ＭＳ Ｐゴシック"/>
        <family val="3"/>
      </rPr>
      <t>金融</t>
    </r>
  </si>
  <si>
    <t>鉱工業</t>
  </si>
  <si>
    <t>(２)全国</t>
  </si>
  <si>
    <t>主要統計指標</t>
  </si>
  <si>
    <t>１．官署別気象（令和3年7月)</t>
  </si>
  <si>
    <t>地 　　域</t>
  </si>
  <si>
    <t>平均気圧</t>
  </si>
  <si>
    <t>気　　　　温　　　　（℃）</t>
  </si>
  <si>
    <t>日照時間</t>
  </si>
  <si>
    <t>降水量</t>
  </si>
  <si>
    <t>（hpa）</t>
  </si>
  <si>
    <t>平　均</t>
  </si>
  <si>
    <t>最　高</t>
  </si>
  <si>
    <t>最　低</t>
  </si>
  <si>
    <t>（ｈ）</t>
  </si>
  <si>
    <t>（ｍｍ）</t>
  </si>
  <si>
    <t>現　地</t>
  </si>
  <si>
    <t>海　面</t>
  </si>
  <si>
    <t>本　年</t>
  </si>
  <si>
    <t>平　年</t>
  </si>
  <si>
    <t xml:space="preserve"> </t>
  </si>
  <si>
    <t>松江地方気象台</t>
  </si>
  <si>
    <t>上　旬</t>
  </si>
  <si>
    <t>中　旬</t>
  </si>
  <si>
    <t>下　旬</t>
  </si>
  <si>
    <t>月平均・月合計</t>
  </si>
  <si>
    <t>浜田特別地域気象観測所</t>
  </si>
  <si>
    <t>西郷特別地域気象観測所</t>
  </si>
  <si>
    <t>注　　</t>
  </si>
  <si>
    <t>　　）：統計値を求める対象となる資料の一部が欠けているが、その範囲が許容の範囲内の値。</t>
  </si>
  <si>
    <t>　　］：統計値を求める対象となる資料が、許容する範囲内の資料数を満たさず、十分な信頼を保障できない値である。</t>
  </si>
  <si>
    <t>資料　気象庁「過去の気象データ」</t>
  </si>
  <si>
    <t>２ ． 地域気象観測所（アメダス）の気象  （令和3年7月）</t>
  </si>
  <si>
    <t>地　　　域</t>
  </si>
  <si>
    <t>気　　　　　温　　　（  ℃  ）</t>
  </si>
  <si>
    <t>降水量（ｍｍ）</t>
  </si>
  <si>
    <t>風速（ｍ／ｓ）</t>
  </si>
  <si>
    <r>
      <t xml:space="preserve">日照 </t>
    </r>
    <r>
      <rPr>
        <sz val="12"/>
        <rFont val="ＭＳ Ｐゴシック"/>
        <family val="3"/>
      </rPr>
      <t xml:space="preserve">    </t>
    </r>
    <r>
      <rPr>
        <sz val="12"/>
        <rFont val="ＭＳ Ｐゴシック"/>
        <family val="3"/>
      </rPr>
      <t>時間（ｈ）</t>
    </r>
  </si>
  <si>
    <t>最　　　大</t>
  </si>
  <si>
    <t>月極値</t>
  </si>
  <si>
    <t>起　日</t>
  </si>
  <si>
    <t>風　速</t>
  </si>
  <si>
    <t>浜田特別地域気象観測所</t>
  </si>
  <si>
    <t>出雲観測所</t>
  </si>
  <si>
    <t>益  田　   〃</t>
  </si>
  <si>
    <t>大 田    　〃</t>
  </si>
  <si>
    <t>鹿 島    　〃</t>
  </si>
  <si>
    <t>横 田    　〃</t>
  </si>
  <si>
    <t>掛 合    　〃</t>
  </si>
  <si>
    <t>赤 名    　〃</t>
  </si>
  <si>
    <t>川 本    　〃</t>
  </si>
  <si>
    <t>瑞 穂    　〃</t>
  </si>
  <si>
    <t>弥 栄    　〃</t>
  </si>
  <si>
    <t>津和野　  〃</t>
  </si>
  <si>
    <t>吉賀　     〃</t>
  </si>
  <si>
    <t>西郷特別地域気象観測所</t>
  </si>
  <si>
    <t>海士観測所</t>
  </si>
  <si>
    <t>注　　）：統計値を求める対象となる資料の一部が欠けているが、その範囲が許容の範囲内の値。</t>
  </si>
  <si>
    <t>　　 　］：統計値を求める対象となる資料が、許容する範囲内の資料数を満たさず、十分な信頼を保障できない値である。</t>
  </si>
  <si>
    <t>　　 　X：統計値を求める対象となる資料が、参考値もしくは欠測により全くなく統計値を求めることができない。</t>
  </si>
  <si>
    <t>資料　気象庁「過去の気象データ」</t>
  </si>
  <si>
    <t>42　火　災　発　生　状　況</t>
  </si>
  <si>
    <t>単位：件・㎡・a・人</t>
  </si>
  <si>
    <t>年　次
年　月</t>
  </si>
  <si>
    <t>出　　火　　件　　数</t>
  </si>
  <si>
    <t>焼損　　　　　　棟数</t>
  </si>
  <si>
    <t>焼損面積</t>
  </si>
  <si>
    <t>死傷者数</t>
  </si>
  <si>
    <t>り  災　　　　　　世帯数</t>
  </si>
  <si>
    <t>損     害         見 積 額（1,000円）</t>
  </si>
  <si>
    <t>総数</t>
  </si>
  <si>
    <t>建物</t>
  </si>
  <si>
    <t>林野</t>
  </si>
  <si>
    <t>その他</t>
  </si>
  <si>
    <t>建物（㎡）</t>
  </si>
  <si>
    <t>林野（a）</t>
  </si>
  <si>
    <t>死者</t>
  </si>
  <si>
    <t>負傷者</t>
  </si>
  <si>
    <t>令和2.3</t>
  </si>
  <si>
    <t>注　　　月別は概数。建物焼損面積は床面積。</t>
  </si>
  <si>
    <t>資料  　島根県防災部消防総務課、消防庁「消防統計」</t>
  </si>
  <si>
    <t>第１四半期計</t>
  </si>
  <si>
    <t>40　　刑法犯　主要罪種・手口別　認知・検挙状況</t>
  </si>
  <si>
    <t>（令和3年1月～7月）</t>
  </si>
  <si>
    <t>区分</t>
  </si>
  <si>
    <t>認知件数</t>
  </si>
  <si>
    <t>検挙件数</t>
  </si>
  <si>
    <t>検挙人員</t>
  </si>
  <si>
    <t>島根県総数</t>
  </si>
  <si>
    <t>凶悪犯</t>
  </si>
  <si>
    <t>粗暴犯</t>
  </si>
  <si>
    <t>窃盗犯</t>
  </si>
  <si>
    <t>知能犯</t>
  </si>
  <si>
    <t>風俗犯</t>
  </si>
  <si>
    <t>その他</t>
  </si>
  <si>
    <t>注　　 令和3年8月4日現在の集計値</t>
  </si>
  <si>
    <t>資料　島根県警察本部「犯罪統計」</t>
  </si>
  <si>
    <t>41　交通事故発生件数・死傷者数</t>
  </si>
  <si>
    <t>単位：件・人</t>
  </si>
  <si>
    <t>年次
年月</t>
  </si>
  <si>
    <t>発生件数</t>
  </si>
  <si>
    <t>死　　　　　　　　　　　　　　者</t>
  </si>
  <si>
    <t>負　　　　　傷　　　　　者</t>
  </si>
  <si>
    <t>自動車運転同乗中</t>
  </si>
  <si>
    <t>二輪車運転同乗中</t>
  </si>
  <si>
    <t>自転車     乗用中</t>
  </si>
  <si>
    <t>歩行中</t>
  </si>
  <si>
    <t>平成28</t>
  </si>
  <si>
    <t>令和2.5</t>
  </si>
  <si>
    <t>令和3.1</t>
  </si>
  <si>
    <t>資料　　島根県警察本部「交通事故統計だより」</t>
  </si>
  <si>
    <t>35 　特 定 死 因 別 死 亡 者 数</t>
  </si>
  <si>
    <t>単位：人</t>
  </si>
  <si>
    <r>
      <rPr>
        <sz val="12"/>
        <rFont val="ＭＳ Ｐゴシック"/>
        <family val="3"/>
      </rPr>
      <t>年次
年月</t>
    </r>
  </si>
  <si>
    <t>死亡総数</t>
  </si>
  <si>
    <r>
      <t xml:space="preserve">結 </t>
    </r>
    <r>
      <rPr>
        <sz val="11"/>
        <rFont val="ＭＳ Ｐゴシック"/>
        <family val="3"/>
      </rPr>
      <t xml:space="preserve"> </t>
    </r>
    <r>
      <rPr>
        <sz val="12"/>
        <rFont val="ＭＳ Ｐゴシック"/>
        <family val="3"/>
      </rPr>
      <t>核</t>
    </r>
  </si>
  <si>
    <t>　悪　性　新　生　物</t>
  </si>
  <si>
    <t>糖尿病</t>
  </si>
  <si>
    <r>
      <t xml:space="preserve">高血圧 </t>
    </r>
    <r>
      <rPr>
        <sz val="11"/>
        <rFont val="ＭＳ Ｐゴシック"/>
        <family val="3"/>
      </rPr>
      <t xml:space="preserve">         </t>
    </r>
    <r>
      <rPr>
        <sz val="12"/>
        <rFont val="ＭＳ Ｐゴシック"/>
        <family val="3"/>
      </rPr>
      <t>性疾患</t>
    </r>
  </si>
  <si>
    <t>　心疾患（高血圧性を除く）</t>
  </si>
  <si>
    <t>脳血管
疾患</t>
  </si>
  <si>
    <t>肺　炎</t>
  </si>
  <si>
    <t>平成27</t>
  </si>
  <si>
    <t>令和2.12</t>
  </si>
  <si>
    <t>令和3.1</t>
  </si>
  <si>
    <t>令和2.4</t>
  </si>
  <si>
    <t>慢性閉塞性肺疾患</t>
  </si>
  <si>
    <t>喘　息</t>
  </si>
  <si>
    <r>
      <t>胃</t>
    </r>
    <r>
      <rPr>
        <sz val="11"/>
        <rFont val="ＭＳ Ｐゴシック"/>
        <family val="3"/>
      </rPr>
      <t xml:space="preserve"> </t>
    </r>
    <r>
      <rPr>
        <sz val="12"/>
        <rFont val="ＭＳ Ｐゴシック"/>
        <family val="3"/>
      </rPr>
      <t>潰</t>
    </r>
    <r>
      <rPr>
        <sz val="11"/>
        <rFont val="ＭＳ Ｐゴシック"/>
        <family val="3"/>
      </rPr>
      <t xml:space="preserve"> </t>
    </r>
    <r>
      <rPr>
        <sz val="12"/>
        <rFont val="ＭＳ Ｐゴシック"/>
        <family val="3"/>
      </rPr>
      <t xml:space="preserve">瘍 </t>
    </r>
    <r>
      <rPr>
        <sz val="11"/>
        <rFont val="ＭＳ Ｐゴシック"/>
        <family val="3"/>
      </rPr>
      <t xml:space="preserve">        </t>
    </r>
    <r>
      <rPr>
        <sz val="12"/>
        <rFont val="ＭＳ Ｐゴシック"/>
        <family val="3"/>
      </rPr>
      <t>及び十二</t>
    </r>
    <r>
      <rPr>
        <sz val="11"/>
        <rFont val="ＭＳ Ｐゴシック"/>
        <family val="3"/>
      </rPr>
      <t xml:space="preserve">         </t>
    </r>
    <r>
      <rPr>
        <sz val="12"/>
        <rFont val="ＭＳ Ｐゴシック"/>
        <family val="3"/>
      </rPr>
      <t>指腸潰瘍　</t>
    </r>
  </si>
  <si>
    <r>
      <t>肝 疾</t>
    </r>
    <r>
      <rPr>
        <sz val="11"/>
        <rFont val="ＭＳ Ｐゴシック"/>
        <family val="3"/>
      </rPr>
      <t xml:space="preserve"> </t>
    </r>
    <r>
      <rPr>
        <sz val="12"/>
        <rFont val="ＭＳ Ｐゴシック"/>
        <family val="3"/>
      </rPr>
      <t>患</t>
    </r>
  </si>
  <si>
    <r>
      <t>腎 不</t>
    </r>
    <r>
      <rPr>
        <sz val="11"/>
        <rFont val="ＭＳ Ｐゴシック"/>
        <family val="3"/>
      </rPr>
      <t xml:space="preserve"> </t>
    </r>
    <r>
      <rPr>
        <sz val="12"/>
        <rFont val="ＭＳ Ｐゴシック"/>
        <family val="3"/>
      </rPr>
      <t>全</t>
    </r>
  </si>
  <si>
    <r>
      <t xml:space="preserve">老 </t>
    </r>
    <r>
      <rPr>
        <sz val="11"/>
        <rFont val="ＭＳ Ｐゴシック"/>
        <family val="3"/>
      </rPr>
      <t xml:space="preserve"> </t>
    </r>
    <r>
      <rPr>
        <sz val="12"/>
        <rFont val="ＭＳ Ｐゴシック"/>
        <family val="3"/>
      </rPr>
      <t>衰</t>
    </r>
  </si>
  <si>
    <r>
      <t xml:space="preserve">不慮の </t>
    </r>
    <r>
      <rPr>
        <sz val="11"/>
        <rFont val="ＭＳ Ｐゴシック"/>
        <family val="3"/>
      </rPr>
      <t xml:space="preserve">           </t>
    </r>
    <r>
      <rPr>
        <sz val="12"/>
        <rFont val="ＭＳ Ｐゴシック"/>
        <family val="3"/>
      </rPr>
      <t>事</t>
    </r>
    <r>
      <rPr>
        <sz val="11"/>
        <rFont val="ＭＳ Ｐゴシック"/>
        <family val="3"/>
      </rPr>
      <t xml:space="preserve">  </t>
    </r>
    <r>
      <rPr>
        <sz val="12"/>
        <rFont val="ＭＳ Ｐゴシック"/>
        <family val="3"/>
      </rPr>
      <t>故</t>
    </r>
  </si>
  <si>
    <r>
      <t xml:space="preserve">自 </t>
    </r>
    <r>
      <rPr>
        <sz val="11"/>
        <rFont val="ＭＳ Ｐゴシック"/>
        <family val="3"/>
      </rPr>
      <t xml:space="preserve"> </t>
    </r>
    <r>
      <rPr>
        <sz val="12"/>
        <rFont val="ＭＳ Ｐゴシック"/>
        <family val="3"/>
      </rPr>
      <t>殺</t>
    </r>
  </si>
  <si>
    <t>注　 月別は概数。死因別の数値は総数のうち主要なもの。</t>
  </si>
  <si>
    <t>資料 　厚生労働省　「人口動態統計月報（概数）」、「人口動態統計（確定数）」</t>
  </si>
  <si>
    <t>36 　生　活　保　護　状　況</t>
  </si>
  <si>
    <t>単位：世帯・人・‰・千円</t>
  </si>
  <si>
    <r>
      <t>年　 度                                   年</t>
    </r>
    <r>
      <rPr>
        <sz val="11"/>
        <rFont val="ＭＳ Ｐゴシック"/>
        <family val="3"/>
      </rPr>
      <t xml:space="preserve"> </t>
    </r>
    <r>
      <rPr>
        <sz val="11"/>
        <rFont val="ＭＳ Ｐゴシック"/>
        <family val="3"/>
      </rPr>
      <t>　月</t>
    </r>
  </si>
  <si>
    <t xml:space="preserve">世帯        </t>
  </si>
  <si>
    <t>総人員</t>
  </si>
  <si>
    <t xml:space="preserve">保護率人口1,000人につき </t>
  </si>
  <si>
    <t>扶助費計</t>
  </si>
  <si>
    <t>生活扶助</t>
  </si>
  <si>
    <t>住宅扶助</t>
  </si>
  <si>
    <t>教育扶助</t>
  </si>
  <si>
    <t>介護扶助</t>
  </si>
  <si>
    <t>医療扶助</t>
  </si>
  <si>
    <t>人員</t>
  </si>
  <si>
    <t>扶助費</t>
  </si>
  <si>
    <t>人員</t>
  </si>
  <si>
    <t>平成28年度月平均</t>
  </si>
  <si>
    <t xml:space="preserve">             29    〃</t>
  </si>
  <si>
    <t xml:space="preserve">             30    〃</t>
  </si>
  <si>
    <t xml:space="preserve">       令和元   〃</t>
  </si>
  <si>
    <t xml:space="preserve">       　　　２   〃</t>
  </si>
  <si>
    <t>令和3.4</t>
  </si>
  <si>
    <t>令和2.7</t>
  </si>
  <si>
    <r>
      <t>注　</t>
    </r>
    <r>
      <rPr>
        <sz val="12"/>
        <rFont val="ＭＳ Ｐゴシック"/>
        <family val="3"/>
      </rPr>
      <t>月別及び令和</t>
    </r>
    <r>
      <rPr>
        <sz val="11"/>
        <rFont val="ＭＳ Ｐゴシック"/>
        <family val="3"/>
      </rPr>
      <t>２</t>
    </r>
    <r>
      <rPr>
        <sz val="12"/>
        <rFont val="ＭＳ Ｐゴシック"/>
        <family val="3"/>
      </rPr>
      <t>年度</t>
    </r>
    <r>
      <rPr>
        <sz val="11"/>
        <rFont val="ＭＳ Ｐゴシック"/>
        <family val="3"/>
      </rPr>
      <t>月平均</t>
    </r>
    <r>
      <rPr>
        <sz val="12"/>
        <rFont val="ＭＳ Ｐゴシック"/>
        <family val="3"/>
      </rPr>
      <t>は概数。</t>
    </r>
  </si>
  <si>
    <t>　　 扶助費計には、非掲載の扶助（出産扶助、生業扶助、葬祭扶助）を含む。</t>
  </si>
  <si>
    <t>資料 　島根県健康福祉部地域福祉課</t>
  </si>
  <si>
    <t>37 　年金保険給付状況</t>
  </si>
  <si>
    <t>単位：所・人・件・千円</t>
  </si>
  <si>
    <r>
      <t>年</t>
    </r>
    <r>
      <rPr>
        <sz val="11"/>
        <rFont val="ＭＳ Ｐゴシック"/>
        <family val="3"/>
      </rPr>
      <t>度末
月末</t>
    </r>
  </si>
  <si>
    <t>厚　生　年　金　保　険</t>
  </si>
  <si>
    <t>国　　民　　年　　金</t>
  </si>
  <si>
    <t>適用状況</t>
  </si>
  <si>
    <t>受給権者状況</t>
  </si>
  <si>
    <t>事業所数</t>
  </si>
  <si>
    <t>被保険者数</t>
  </si>
  <si>
    <t>合計</t>
  </si>
  <si>
    <t>件数</t>
  </si>
  <si>
    <t>年金額</t>
  </si>
  <si>
    <t>総数</t>
  </si>
  <si>
    <t>令和元　</t>
  </si>
  <si>
    <t>令和2.11</t>
  </si>
  <si>
    <t>令和3.1</t>
  </si>
  <si>
    <t>令和2.3</t>
  </si>
  <si>
    <r>
      <t>資料 　厚生労働省　「</t>
    </r>
    <r>
      <rPr>
        <sz val="12"/>
        <rFont val="ＭＳ Ｐゴシック"/>
        <family val="3"/>
      </rPr>
      <t>厚生年金保険・国民年金事業月報　社会保険事業状況」</t>
    </r>
  </si>
  <si>
    <t>38 　健康保険給付状況</t>
  </si>
  <si>
    <t>（１）　全国健康保険協会管掌健康保険</t>
  </si>
  <si>
    <t>単位：人・千円</t>
  </si>
  <si>
    <t>年度
年月</t>
  </si>
  <si>
    <t>適用事業所数
（年度末・月末）</t>
  </si>
  <si>
    <t>被保険者数      （年度末・月末）</t>
  </si>
  <si>
    <t>被扶養者数      （年度末・月末）</t>
  </si>
  <si>
    <t>保険給付</t>
  </si>
  <si>
    <t>総額</t>
  </si>
  <si>
    <t>医療給付費</t>
  </si>
  <si>
    <t>平成26</t>
  </si>
  <si>
    <t>令和3.1</t>
  </si>
  <si>
    <t>令和2.5</t>
  </si>
  <si>
    <t>注        「医療給付」は、療養の給付並びに現金給付のうち、入院時食事療養費、</t>
  </si>
  <si>
    <r>
      <t xml:space="preserve"> </t>
    </r>
    <r>
      <rPr>
        <sz val="11"/>
        <rFont val="ＭＳ Ｐゴシック"/>
        <family val="3"/>
      </rPr>
      <t xml:space="preserve">          療養費、看護費及び移送費並びに高額療養費。</t>
    </r>
  </si>
  <si>
    <r>
      <t>資料 　全国健康保険協会島根支部</t>
    </r>
    <r>
      <rPr>
        <sz val="12"/>
        <rFont val="ＭＳ Ｐゴシック"/>
        <family val="3"/>
      </rPr>
      <t>、全国健康保険協会「協会けんぽ月報」・「事業年報」</t>
    </r>
  </si>
  <si>
    <t>（２）　国民健康保険・後期高齢者医療</t>
  </si>
  <si>
    <t>単位：人・千円</t>
  </si>
  <si>
    <t>年　　度                    年　　月</t>
  </si>
  <si>
    <r>
      <t xml:space="preserve">被保険者数 </t>
    </r>
    <r>
      <rPr>
        <sz val="11"/>
        <rFont val="ＭＳ Ｐゴシック"/>
        <family val="3"/>
      </rPr>
      <t xml:space="preserve">    </t>
    </r>
    <r>
      <rPr>
        <sz val="11"/>
        <rFont val="ＭＳ Ｐゴシック"/>
        <family val="3"/>
      </rPr>
      <t>(年度末・月末)</t>
    </r>
  </si>
  <si>
    <t>保　　　　険　　　　給　　　　付</t>
  </si>
  <si>
    <t>後期高齢者医療</t>
  </si>
  <si>
    <t xml:space="preserve">総       額          </t>
  </si>
  <si>
    <t>医療給付</t>
  </si>
  <si>
    <t>高額療養費</t>
  </si>
  <si>
    <t>被保険者数</t>
  </si>
  <si>
    <t xml:space="preserve">医 療 費 </t>
  </si>
  <si>
    <t>（再掲）</t>
  </si>
  <si>
    <t>（年度末・月末）</t>
  </si>
  <si>
    <t>平成26</t>
  </si>
  <si>
    <t>令和元</t>
  </si>
  <si>
    <t>令和2.9</t>
  </si>
  <si>
    <t>令和2.3</t>
  </si>
  <si>
    <t>注）</t>
  </si>
  <si>
    <t xml:space="preserve"> 年別は国民健康保険事業年報及び後期高齢者医療事業年報（確定値）</t>
  </si>
  <si>
    <t>資料</t>
  </si>
  <si>
    <t xml:space="preserve"> 島根県健康福祉部健康推進課</t>
  </si>
  <si>
    <t>　</t>
  </si>
  <si>
    <t>39　介護保険給付状況</t>
  </si>
  <si>
    <t>単位：人・千円</t>
  </si>
  <si>
    <t>年　　度          年　　月</t>
  </si>
  <si>
    <t>第１号　　　　　　　被保険者数 （65歳以上）　　（年度末・月末）</t>
  </si>
  <si>
    <r>
      <t>要介護・要支援　</t>
    </r>
    <r>
      <rPr>
        <sz val="11"/>
        <rFont val="ＭＳ Ｐゴシック"/>
        <family val="3"/>
      </rPr>
      <t xml:space="preserve">      </t>
    </r>
    <r>
      <rPr>
        <sz val="11"/>
        <rFont val="ＭＳ Ｐゴシック"/>
        <family val="3"/>
      </rPr>
      <t xml:space="preserve">　　　　　　認 </t>
    </r>
    <r>
      <rPr>
        <sz val="11"/>
        <rFont val="ＭＳ Ｐゴシック"/>
        <family val="3"/>
      </rPr>
      <t xml:space="preserve"> </t>
    </r>
    <r>
      <rPr>
        <sz val="11"/>
        <rFont val="ＭＳ Ｐゴシック"/>
        <family val="3"/>
      </rPr>
      <t>定</t>
    </r>
    <r>
      <rPr>
        <sz val="11"/>
        <rFont val="ＭＳ Ｐゴシック"/>
        <family val="3"/>
      </rPr>
      <t xml:space="preserve">  </t>
    </r>
    <r>
      <rPr>
        <sz val="11"/>
        <rFont val="ＭＳ Ｐゴシック"/>
        <family val="3"/>
      </rPr>
      <t>者</t>
    </r>
    <r>
      <rPr>
        <sz val="11"/>
        <rFont val="ＭＳ Ｐゴシック"/>
        <family val="3"/>
      </rPr>
      <t xml:space="preserve">  </t>
    </r>
    <r>
      <rPr>
        <sz val="11"/>
        <rFont val="ＭＳ Ｐゴシック"/>
        <family val="3"/>
      </rPr>
      <t>数　　　　　　　　　　　　　（年度末・月末）</t>
    </r>
  </si>
  <si>
    <t>　保　　　　　　険　　　　　　給　　　　　　付</t>
  </si>
  <si>
    <t>高額介護（介護予防）サービス費（別掲）</t>
  </si>
  <si>
    <t>合計</t>
  </si>
  <si>
    <t>居宅サービスに係る給付</t>
  </si>
  <si>
    <t>施設サービスに係る給付</t>
  </si>
  <si>
    <t xml:space="preserve"> 地域密着型    サービスに係  る給付</t>
  </si>
  <si>
    <r>
      <t>6</t>
    </r>
    <r>
      <rPr>
        <sz val="11"/>
        <rFont val="ＭＳ Ｐゴシック"/>
        <family val="3"/>
      </rPr>
      <t>5歳以上</t>
    </r>
  </si>
  <si>
    <r>
      <t>6</t>
    </r>
    <r>
      <rPr>
        <sz val="11"/>
        <rFont val="ＭＳ Ｐゴシック"/>
        <family val="3"/>
      </rPr>
      <t>5</t>
    </r>
    <r>
      <rPr>
        <sz val="11"/>
        <rFont val="ＭＳ Ｐゴシック"/>
        <family val="3"/>
      </rPr>
      <t>歳未満</t>
    </r>
  </si>
  <si>
    <t>平成26</t>
  </si>
  <si>
    <t>令和2.3</t>
  </si>
  <si>
    <r>
      <t>注  　１）保険給付の額は、各月の翌月に国保連において支払審査を行った</t>
    </r>
    <r>
      <rPr>
        <sz val="11"/>
        <rFont val="ＭＳ Ｐゴシック"/>
        <family val="3"/>
      </rPr>
      <t>金</t>
    </r>
    <r>
      <rPr>
        <sz val="11"/>
        <rFont val="ＭＳ Ｐゴシック"/>
        <family val="3"/>
      </rPr>
      <t>額であり、住宅改修、福祉用具購入、高額介護（介護予防）</t>
    </r>
  </si>
  <si>
    <t>　　　　　サービス及び審査支払手数料は含まれていない。</t>
  </si>
  <si>
    <t>　　 　２）高額介護（介護予防）サービス費は、各月に市町村で支給決定を行った金額。</t>
  </si>
  <si>
    <r>
      <t xml:space="preserve">   </t>
    </r>
    <r>
      <rPr>
        <sz val="11"/>
        <rFont val="ＭＳ Ｐゴシック"/>
        <family val="3"/>
      </rPr>
      <t xml:space="preserve"> </t>
    </r>
    <r>
      <rPr>
        <sz val="11"/>
        <rFont val="ＭＳ Ｐゴシック"/>
        <family val="3"/>
      </rPr>
      <t xml:space="preserve">  </t>
    </r>
    <r>
      <rPr>
        <sz val="11"/>
        <rFont val="ＭＳ Ｐゴシック"/>
        <family val="3"/>
      </rPr>
      <t xml:space="preserve"> </t>
    </r>
    <r>
      <rPr>
        <sz val="11"/>
        <rFont val="ＭＳ Ｐゴシック"/>
        <family val="3"/>
      </rPr>
      <t xml:space="preserve"> </t>
    </r>
    <r>
      <rPr>
        <sz val="11"/>
        <rFont val="ＭＳ Ｐゴシック"/>
        <family val="3"/>
      </rPr>
      <t>３）保険給付の額の年度計は、</t>
    </r>
    <r>
      <rPr>
        <sz val="11"/>
        <rFont val="ＭＳ Ｐゴシック"/>
        <family val="3"/>
      </rPr>
      <t>5～4月ベース。高額介護（介護予防）サービス費は4～3月ベース。</t>
    </r>
  </si>
  <si>
    <t>　　　 ４）保険給付の各数値については、サービス毎に1,000円未満を四捨五入しているため、合計において一致しない場合があり得る。</t>
  </si>
  <si>
    <t>資料 　島根県健康福祉部高齢者福祉課　島根県国民健康保険団体連合会</t>
  </si>
  <si>
    <t xml:space="preserve">34　 雇用保険事業状況  </t>
  </si>
  <si>
    <t>単位：所・人・件・千円</t>
  </si>
  <si>
    <t>年度</t>
  </si>
  <si>
    <t>適用事業所数</t>
  </si>
  <si>
    <t>被保険者数</t>
  </si>
  <si>
    <t>受給資格</t>
  </si>
  <si>
    <t>受給者</t>
  </si>
  <si>
    <t>支給金額</t>
  </si>
  <si>
    <t>年月</t>
  </si>
  <si>
    <t>決定件数</t>
  </si>
  <si>
    <t>実人員</t>
  </si>
  <si>
    <t>平成28年度月平均</t>
  </si>
  <si>
    <t xml:space="preserve"> 　　    29 　　〃　</t>
  </si>
  <si>
    <t xml:space="preserve"> 　　    30 　　〃　</t>
  </si>
  <si>
    <t xml:space="preserve">   令和元 　　〃　</t>
  </si>
  <si>
    <t xml:space="preserve">   令和2 　　〃　</t>
  </si>
  <si>
    <t>p 13,278</t>
  </si>
  <si>
    <t>p 204,678</t>
  </si>
  <si>
    <t>p 629</t>
  </si>
  <si>
    <t>p 2,709</t>
  </si>
  <si>
    <t>p 313,419</t>
  </si>
  <si>
    <t>資料　島根労働局「しまね職業安定業務統計速報」</t>
  </si>
  <si>
    <t>33　職業紹介状況</t>
  </si>
  <si>
    <t>単位：人</t>
  </si>
  <si>
    <t>年度
年月</t>
  </si>
  <si>
    <t>一般職業紹介（学卒を除く）</t>
  </si>
  <si>
    <t>うちパート紹介（日雇的を除く）</t>
  </si>
  <si>
    <t>月間有効求人倍率</t>
  </si>
  <si>
    <t>中高年齢者の職業紹介状況（パートを含む）</t>
  </si>
  <si>
    <t>求　人　数</t>
  </si>
  <si>
    <t>B 就職件数</t>
  </si>
  <si>
    <t>就職率(B/A×100)</t>
  </si>
  <si>
    <t>求人数</t>
  </si>
  <si>
    <t>就職件数</t>
  </si>
  <si>
    <t>C新規求職申込件数</t>
  </si>
  <si>
    <t>月間有効求職者数</t>
  </si>
  <si>
    <t>D就職件数</t>
  </si>
  <si>
    <t>就職率(D/C×100)</t>
  </si>
  <si>
    <t>A 新規</t>
  </si>
  <si>
    <t>新規</t>
  </si>
  <si>
    <t>原数値</t>
  </si>
  <si>
    <t>季節調整済値</t>
  </si>
  <si>
    <t>55歳　　　以上</t>
  </si>
  <si>
    <t>平成28年度月平均</t>
  </si>
  <si>
    <t>　     29    〃</t>
  </si>
  <si>
    <t>　     30    〃</t>
  </si>
  <si>
    <t>令和元    〃</t>
  </si>
  <si>
    <t>令和2    〃</t>
  </si>
  <si>
    <t>資料　島根労働局　「しまね職業安定業務統計速報」</t>
  </si>
  <si>
    <t>32  産業別常用労働者１人平均月間実労働時間数</t>
  </si>
  <si>
    <t>　　　　　　単位：時間</t>
  </si>
  <si>
    <t>年　月</t>
  </si>
  <si>
    <t>島　　　根　　　県</t>
  </si>
  <si>
    <t>全　　　　国</t>
  </si>
  <si>
    <t>調査産業計</t>
  </si>
  <si>
    <t>建設業</t>
  </si>
  <si>
    <t>製造業</t>
  </si>
  <si>
    <t>卸売業・小売業</t>
  </si>
  <si>
    <t>総実労</t>
  </si>
  <si>
    <t>所定内</t>
  </si>
  <si>
    <t>所定外</t>
  </si>
  <si>
    <t>働時間</t>
  </si>
  <si>
    <t>５人以上</t>
  </si>
  <si>
    <t>令和2.6</t>
  </si>
  <si>
    <t>30人以上</t>
  </si>
  <si>
    <t xml:space="preserve">注　   </t>
  </si>
  <si>
    <t>各業種は総実労働時間数</t>
  </si>
  <si>
    <t>資料　</t>
  </si>
  <si>
    <t>島根県政策企画局統計調査課「毎月勤労統計調査地方調査月報」　厚生労働省「毎月勤労統計調査全国調査」　</t>
  </si>
  <si>
    <r>
      <t xml:space="preserve">29  実質賃金指数 </t>
    </r>
    <r>
      <rPr>
        <sz val="16"/>
        <rFont val="ＭＳ Ｐゴシック"/>
        <family val="3"/>
      </rPr>
      <t>(現金給与総額）</t>
    </r>
  </si>
  <si>
    <t>31  常用労働者の雇用指数</t>
  </si>
  <si>
    <t>　　　　　　　　</t>
  </si>
  <si>
    <r>
      <t>（平成</t>
    </r>
    <r>
      <rPr>
        <sz val="11"/>
        <rFont val="ＭＳ Ｐゴシック"/>
        <family val="3"/>
      </rPr>
      <t>27年＝100）</t>
    </r>
  </si>
  <si>
    <t>　　　　　　　</t>
  </si>
  <si>
    <r>
      <t>　（平成</t>
    </r>
    <r>
      <rPr>
        <sz val="11"/>
        <rFont val="ＭＳ Ｐゴシック"/>
        <family val="3"/>
      </rPr>
      <t>27年＝100）</t>
    </r>
  </si>
  <si>
    <r>
      <rPr>
        <sz val="11"/>
        <rFont val="ＭＳ Ｐゴシック"/>
        <family val="3"/>
      </rPr>
      <t>年次
年月</t>
    </r>
  </si>
  <si>
    <t>島　根　県</t>
  </si>
  <si>
    <t>全　国</t>
  </si>
  <si>
    <t>全　　国</t>
  </si>
  <si>
    <t>卸売業・小売業</t>
  </si>
  <si>
    <t>５人以上</t>
  </si>
  <si>
    <t>30人以上</t>
  </si>
  <si>
    <t>29</t>
  </si>
  <si>
    <t>29</t>
  </si>
  <si>
    <t>30</t>
  </si>
  <si>
    <t>30</t>
  </si>
  <si>
    <t>令和元</t>
  </si>
  <si>
    <t>2</t>
  </si>
  <si>
    <t>2</t>
  </si>
  <si>
    <t>…</t>
  </si>
  <si>
    <t>30  産業別常用労働者数</t>
  </si>
  <si>
    <t>　　　　　　単位：人・％</t>
  </si>
  <si>
    <t>単位：千人・％</t>
  </si>
  <si>
    <t>　年月</t>
  </si>
  <si>
    <t>常用労</t>
  </si>
  <si>
    <t>常用労</t>
  </si>
  <si>
    <t>うちパートタイム</t>
  </si>
  <si>
    <t>パート比率</t>
  </si>
  <si>
    <t>働者数</t>
  </si>
  <si>
    <t>28 産業別賃金指数（名目）及び常用労働者１人平均月間現金給与額</t>
  </si>
  <si>
    <r>
      <t>（平成</t>
    </r>
    <r>
      <rPr>
        <sz val="11"/>
        <rFont val="ＭＳ Ｐゴシック"/>
        <family val="3"/>
      </rPr>
      <t>27年＝100）</t>
    </r>
  </si>
  <si>
    <t>年　次
年　月</t>
  </si>
  <si>
    <t>卸売業・小売業</t>
  </si>
  <si>
    <t>現金給</t>
  </si>
  <si>
    <t>きまって支給</t>
  </si>
  <si>
    <t>与総額</t>
  </si>
  <si>
    <t>する給与額</t>
  </si>
  <si>
    <t>（指数）</t>
  </si>
  <si>
    <t xml:space="preserve"> </t>
  </si>
  <si>
    <t>単位：円</t>
  </si>
  <si>
    <t>　年　月</t>
  </si>
  <si>
    <t>建　設　業</t>
  </si>
  <si>
    <t>製　造　業</t>
  </si>
  <si>
    <t>現金給与総　　額</t>
  </si>
  <si>
    <t>きまって支給する給与</t>
  </si>
  <si>
    <t>給   与</t>
  </si>
  <si>
    <t>（実額）</t>
  </si>
  <si>
    <t>５　　　人　　　以　　　上</t>
  </si>
  <si>
    <t>30　　　人　　　以　　　上</t>
  </si>
  <si>
    <t>資料</t>
  </si>
  <si>
    <t>　島根県政策企画局統計調査課「毎月勤労統計調査地方調査月報」　厚生労働省「毎月勤労統計調査全国調査」　</t>
  </si>
  <si>
    <t>27　　勤労者世帯（二人以上の世帯）の１世帯当たり１か月間の収入と支出　　</t>
  </si>
  <si>
    <t>単位：人、円</t>
  </si>
  <si>
    <t>世帯人員</t>
  </si>
  <si>
    <t>有業人員</t>
  </si>
  <si>
    <t>実収入</t>
  </si>
  <si>
    <t>可処分所得</t>
  </si>
  <si>
    <t>実支出</t>
  </si>
  <si>
    <t>消費支出</t>
  </si>
  <si>
    <t>平均消費性向
％</t>
  </si>
  <si>
    <t>エンゲル係数
％</t>
  </si>
  <si>
    <t>経常収入</t>
  </si>
  <si>
    <t>特別収入</t>
  </si>
  <si>
    <t>食料</t>
  </si>
  <si>
    <t>住居</t>
  </si>
  <si>
    <t>光熱・水道</t>
  </si>
  <si>
    <t>家具・家事用品</t>
  </si>
  <si>
    <t>被服及び履物</t>
  </si>
  <si>
    <t>保健医療</t>
  </si>
  <si>
    <t>交通・通信</t>
  </si>
  <si>
    <t>教育</t>
  </si>
  <si>
    <t>教養娯楽</t>
  </si>
  <si>
    <t>その他の消費支出</t>
  </si>
  <si>
    <t>勤め先収入</t>
  </si>
  <si>
    <t>事業・内職収入</t>
  </si>
  <si>
    <t>他の経常収入</t>
  </si>
  <si>
    <t>（１）松江</t>
  </si>
  <si>
    <t>令和元</t>
  </si>
  <si>
    <t>令和3.3</t>
  </si>
  <si>
    <t>令和2.7</t>
  </si>
  <si>
    <t>（２）全国</t>
  </si>
  <si>
    <t>注        農林漁家世帯を含む。</t>
  </si>
  <si>
    <t>資料　　総務省「家計調査報告」</t>
  </si>
  <si>
    <t>26　企業物価指数（全国）</t>
  </si>
  <si>
    <t>総平均</t>
  </si>
  <si>
    <t>飲食料品</t>
  </si>
  <si>
    <t>化学製品</t>
  </si>
  <si>
    <t>石　　油 ・　　　　石炭製品</t>
  </si>
  <si>
    <t>鉄　鋼</t>
  </si>
  <si>
    <t>はん用機器</t>
  </si>
  <si>
    <t>生産用機器</t>
  </si>
  <si>
    <t>業務用機器</t>
  </si>
  <si>
    <t>電子部品・デバイス</t>
  </si>
  <si>
    <t>電気機器</t>
  </si>
  <si>
    <t>輸送用機器</t>
  </si>
  <si>
    <t>農林水産物</t>
  </si>
  <si>
    <t>電力・都市ガス・水道</t>
  </si>
  <si>
    <t>p 29</t>
  </si>
  <si>
    <t>p 30</t>
  </si>
  <si>
    <t>p 令和元</t>
  </si>
  <si>
    <t>p 2</t>
  </si>
  <si>
    <t xml:space="preserve"> 令和2.8</t>
  </si>
  <si>
    <t>r　7</t>
  </si>
  <si>
    <t>p　8</t>
  </si>
  <si>
    <t>（注1）国内総平均の各項目は主要なもの。</t>
  </si>
  <si>
    <r>
      <rPr>
        <sz val="11"/>
        <rFont val="ＭＳ Ｐゴシック"/>
        <family val="3"/>
      </rPr>
      <t>（注2）暦年指数については年平均を掲載。</t>
    </r>
  </si>
  <si>
    <t>資料　　日本銀行　「企業物価指数｣、「物価指数年報」</t>
  </si>
  <si>
    <r>
      <t>25　消費者物価指数</t>
    </r>
    <r>
      <rPr>
        <sz val="10"/>
        <rFont val="ＭＳ Ｐゴシック"/>
        <family val="3"/>
      </rPr>
      <t>（2020年＝100）</t>
    </r>
  </si>
  <si>
    <r>
      <rPr>
        <sz val="11"/>
        <rFont val="ＭＳ Ｐゴシック"/>
        <family val="3"/>
      </rPr>
      <t>年次・年月</t>
    </r>
  </si>
  <si>
    <t>総合</t>
  </si>
  <si>
    <t>光熱・水道</t>
  </si>
  <si>
    <r>
      <t>家</t>
    </r>
    <r>
      <rPr>
        <sz val="11"/>
        <rFont val="ＭＳ Ｐゴシック"/>
        <family val="3"/>
      </rPr>
      <t xml:space="preserve">     </t>
    </r>
    <r>
      <rPr>
        <sz val="11"/>
        <rFont val="ＭＳ Ｐゴシック"/>
        <family val="3"/>
      </rPr>
      <t>具・</t>
    </r>
    <r>
      <rPr>
        <sz val="11"/>
        <rFont val="ＭＳ Ｐゴシック"/>
        <family val="3"/>
      </rPr>
      <t xml:space="preserve">         </t>
    </r>
    <r>
      <rPr>
        <sz val="11"/>
        <rFont val="ＭＳ Ｐゴシック"/>
        <family val="3"/>
      </rPr>
      <t>家事用品</t>
    </r>
  </si>
  <si>
    <t>被服及び　　履 　　物</t>
  </si>
  <si>
    <t>諸雑費</t>
  </si>
  <si>
    <t>ウエイト</t>
  </si>
  <si>
    <t>資料 　総務省統計局「消費者物価指数」</t>
  </si>
  <si>
    <t>（１）松江市</t>
  </si>
  <si>
    <t>年次・年月</t>
  </si>
  <si>
    <t>家具・
家事用品</t>
  </si>
  <si>
    <t>24 　松江市主要品目小売価格</t>
  </si>
  <si>
    <t>単位：円</t>
  </si>
  <si>
    <t>年次
年月
（注1）</t>
  </si>
  <si>
    <t>住    居</t>
  </si>
  <si>
    <t>うるち米</t>
  </si>
  <si>
    <t>食パン</t>
  </si>
  <si>
    <t>あじ</t>
  </si>
  <si>
    <t>いか</t>
  </si>
  <si>
    <t>牛肉</t>
  </si>
  <si>
    <t>豚肉</t>
  </si>
  <si>
    <t>牛乳</t>
  </si>
  <si>
    <t>鶏卵</t>
  </si>
  <si>
    <t>キャベツ</t>
  </si>
  <si>
    <t>トマト</t>
  </si>
  <si>
    <t>りんご</t>
  </si>
  <si>
    <t>バナナ</t>
  </si>
  <si>
    <t>民営家賃</t>
  </si>
  <si>
    <t>単一原料米</t>
  </si>
  <si>
    <t>（注2）</t>
  </si>
  <si>
    <t>（国産品）
（注3）</t>
  </si>
  <si>
    <t>（もも）</t>
  </si>
  <si>
    <t>(紙容器)</t>
  </si>
  <si>
    <t>（つがる）
（注4）</t>
  </si>
  <si>
    <t>１月</t>
  </si>
  <si>
    <t>（コシヒカリ）5kg</t>
  </si>
  <si>
    <t>1kg</t>
  </si>
  <si>
    <t>100ｇ</t>
  </si>
  <si>
    <t>店頭売り1000ml</t>
  </si>
  <si>
    <t>1ﾊﾟｯｸ
10個</t>
  </si>
  <si>
    <t>3.3㎡</t>
  </si>
  <si>
    <t>Y　195</t>
  </si>
  <si>
    <t>Y　191</t>
  </si>
  <si>
    <t>Y　206</t>
  </si>
  <si>
    <t>Y　202</t>
  </si>
  <si>
    <t>Y  149</t>
  </si>
  <si>
    <t>Y  172</t>
  </si>
  <si>
    <t>Y  162</t>
  </si>
  <si>
    <t>令和2.7</t>
  </si>
  <si>
    <t>東京都 (令和3.7)</t>
  </si>
  <si>
    <t>光熱・水道</t>
  </si>
  <si>
    <t>家具・家事用品</t>
  </si>
  <si>
    <t>被服及び履物</t>
  </si>
  <si>
    <t>交通通信</t>
  </si>
  <si>
    <t>教育　</t>
  </si>
  <si>
    <t>教養娯楽</t>
  </si>
  <si>
    <t>灯油</t>
  </si>
  <si>
    <t>ティッシュ</t>
  </si>
  <si>
    <t>婦人用
スラックス
（ブルー
ジーンズ）</t>
  </si>
  <si>
    <t>胃腸薬</t>
  </si>
  <si>
    <t xml:space="preserve"> ガソリン</t>
  </si>
  <si>
    <t>高等学校（私立　普通科）</t>
  </si>
  <si>
    <t>テレビ</t>
  </si>
  <si>
    <t>ヘアカラー
リング代</t>
  </si>
  <si>
    <t>ペーパー
（注5）</t>
  </si>
  <si>
    <t>(ﾚｷﾞｭﾗｰ現金)</t>
  </si>
  <si>
    <t>授業料</t>
  </si>
  <si>
    <t>入学金</t>
  </si>
  <si>
    <t>18㍑</t>
  </si>
  <si>
    <t>1000組     　   5箱入</t>
  </si>
  <si>
    <t>１本</t>
  </si>
  <si>
    <t>1箱・60包</t>
  </si>
  <si>
    <t>1㍑</t>
  </si>
  <si>
    <t>1か年</t>
  </si>
  <si>
    <t>1回</t>
  </si>
  <si>
    <t>１台</t>
  </si>
  <si>
    <t>（注１）　比較数値として東京都区部を掲載。　　　　</t>
  </si>
  <si>
    <t>.</t>
  </si>
  <si>
    <t>（注2）　Yは市町村銘柄（基本銘柄の出回りが少ない場合に、基本銘柄に代わって継続的に調査する銘柄で、その市町村を代表する銘柄）</t>
  </si>
  <si>
    <t>（注3）　基本銘柄の仕様には変更はないが、表記の仕方が令和2年1月分から「ロース」から「国産品」に変更された。</t>
  </si>
  <si>
    <t>（注4）　―は調査期間に定めがあるため行わないもの。　　　　</t>
  </si>
  <si>
    <t>（注5）　令和元年11月分から、1パック単位から1000組単位に変更された。　　　　</t>
  </si>
  <si>
    <t>資料 　総務省統計局「小売物価統計調査報告書」「小売物価統計調査年報」</t>
  </si>
  <si>
    <t>23　 公共工事請負状況</t>
  </si>
  <si>
    <t>単位：百万円・％</t>
  </si>
  <si>
    <t>件  数</t>
  </si>
  <si>
    <t>請負金額</t>
  </si>
  <si>
    <t>対前年度比</t>
  </si>
  <si>
    <t>対前年同月比</t>
  </si>
  <si>
    <t>平成27</t>
  </si>
  <si>
    <t>令和2.8</t>
  </si>
  <si>
    <t>資料　西日本建設業保証㈱「島根県の公共工事動向」</t>
  </si>
  <si>
    <t>22　 信用保証協会事業状況</t>
  </si>
  <si>
    <t>単位：百万円</t>
  </si>
  <si>
    <t>保証承諾</t>
  </si>
  <si>
    <t>代位弁済</t>
  </si>
  <si>
    <t>保証債務残高</t>
  </si>
  <si>
    <t>件数</t>
  </si>
  <si>
    <t>金額</t>
  </si>
  <si>
    <t>(1) 12,891</t>
  </si>
  <si>
    <t>(1)142,918</t>
  </si>
  <si>
    <t>(1）11,986</t>
  </si>
  <si>
    <t>(1)130,932</t>
  </si>
  <si>
    <t>(1）11,192</t>
  </si>
  <si>
    <t>(1)127,109</t>
  </si>
  <si>
    <t>(1）10,963</t>
  </si>
  <si>
    <t>(1)123,087</t>
  </si>
  <si>
    <t>(1）15,395</t>
  </si>
  <si>
    <t>(1)238,298</t>
  </si>
  <si>
    <t>注　　代位弁済の金額は元利合計。　（１）は年度末現在。</t>
  </si>
  <si>
    <t>資料　　島根県信用保証協会　「マンスリーレポート」</t>
  </si>
  <si>
    <t>21　 企業倒産状況</t>
  </si>
  <si>
    <t>件　　　　　　　数</t>
  </si>
  <si>
    <t>負　債　金　額</t>
  </si>
  <si>
    <t>総　数</t>
  </si>
  <si>
    <t>総　額</t>
  </si>
  <si>
    <t>うち
建設業</t>
  </si>
  <si>
    <t>うち
製造業</t>
  </si>
  <si>
    <t>注    　　負債総額１，０００万円以上、内整理含む。</t>
  </si>
  <si>
    <t>資料　  （株）東京商工リサーチ松江支店　「島根県内企業倒産状況｣　</t>
  </si>
  <si>
    <t>20　 手形交換状況（松江手形交換所）</t>
  </si>
  <si>
    <t>単位：千円</t>
  </si>
  <si>
    <t>手形交換高</t>
  </si>
  <si>
    <t>不渡手形</t>
  </si>
  <si>
    <t>取引停止分</t>
  </si>
  <si>
    <t>枚   数</t>
  </si>
  <si>
    <t>金　 額</t>
  </si>
  <si>
    <t>枚  数</t>
  </si>
  <si>
    <t>資料　　一般社団法人島根県銀行協会</t>
  </si>
  <si>
    <t>19　 金融機関別貸出金残高</t>
  </si>
  <si>
    <t>年度末         月 　末</t>
  </si>
  <si>
    <t>国内銀行</t>
  </si>
  <si>
    <t>信用金庫</t>
  </si>
  <si>
    <t>信用組合         　　 労働金庫</t>
  </si>
  <si>
    <t>農業協同組合</t>
  </si>
  <si>
    <t>その他            （１）</t>
  </si>
  <si>
    <t>総額</t>
  </si>
  <si>
    <t>平成30</t>
  </si>
  <si>
    <t xml:space="preserve"> [ 1,530,420 ]</t>
  </si>
  <si>
    <t xml:space="preserve"> [ 1,556,446 ]</t>
  </si>
  <si>
    <t xml:space="preserve"> [ 1,577,324 ]</t>
  </si>
  <si>
    <t xml:space="preserve"> [ 1,587,204 ]</t>
  </si>
  <si>
    <t xml:space="preserve"> [ 1,594,191 ]</t>
  </si>
  <si>
    <t xml:space="preserve"> [ 1,593,010 ]</t>
  </si>
  <si>
    <t xml:space="preserve"> [ 1,592,634 ]</t>
  </si>
  <si>
    <t xml:space="preserve"> [ 1,603,982 ]</t>
  </si>
  <si>
    <t>注１）　　　国内銀行及び信用金庫は、島根県内に本店があるものに限る。(令和3年1月分から定義変更）</t>
  </si>
  <si>
    <t>　　　　　　令和2年12月分以前については、「国内銀行と信用金庫の合計額」のみが資料提供され、内訳は非公表。</t>
  </si>
  <si>
    <t>注２）　　　 （１）の｢その他」は水産業協同組合、株式会社商工組合中央金庫、日本政策金融公庫（中小企業事業、国民生活事業、農林水産事業）の計。</t>
  </si>
  <si>
    <r>
      <t>資料    日本銀行松江支店、</t>
    </r>
    <r>
      <rPr>
        <sz val="10"/>
        <rFont val="ＭＳ Ｐゴシック"/>
        <family val="3"/>
      </rPr>
      <t>島根益田信用組合、中国労働金庫、島根県農業協同組合、日本政策金融公庫松江支店、株式会社商工組合中央金庫松江支店、島根県農林水産部水産課</t>
    </r>
  </si>
  <si>
    <t>18　 金融機関別預金残高</t>
  </si>
  <si>
    <t>年度末
月末</t>
  </si>
  <si>
    <t>国内銀行</t>
  </si>
  <si>
    <t>信用組合
労働金庫</t>
  </si>
  <si>
    <t>農業協同組合</t>
  </si>
  <si>
    <t>その他</t>
  </si>
  <si>
    <t>（1）</t>
  </si>
  <si>
    <t xml:space="preserve"> [ 2,834,477 ]</t>
  </si>
  <si>
    <t xml:space="preserve"> [ 2,925,111 ]</t>
  </si>
  <si>
    <t xml:space="preserve"> [ 3,147,591 ]</t>
  </si>
  <si>
    <t xml:space="preserve"> [ 3,167,618 ]</t>
  </si>
  <si>
    <t xml:space="preserve"> [ 3,172,399 ]</t>
  </si>
  <si>
    <t xml:space="preserve"> [ 3,170,277 ]</t>
  </si>
  <si>
    <t xml:space="preserve"> [ 3,175,197 ]</t>
  </si>
  <si>
    <t xml:space="preserve"> [ 3,221,315 ]</t>
  </si>
  <si>
    <t>　　　　　　令和2年12月分以前については、「国内銀行と信用金庫の合計額」のみが資料提供され、内訳は非公表。</t>
  </si>
  <si>
    <t>注２）　　　 （１）の　｢その他」は水産業協同組合、株式会社商工組合中央金庫の計。</t>
  </si>
  <si>
    <r>
      <t>資料　　日本銀行松江支店、</t>
    </r>
    <r>
      <rPr>
        <sz val="12"/>
        <rFont val="ＭＳ Ｐゴシック"/>
        <family val="3"/>
      </rPr>
      <t>島根益田信用組合、中国労働金庫、島根県農業協同組合、</t>
    </r>
  </si>
  <si>
    <t xml:space="preserve">          株式会社商工組合中央金庫松江支店、島根県農林水産部水産課</t>
  </si>
  <si>
    <t>令和元</t>
  </si>
  <si>
    <t>令和2.10</t>
  </si>
  <si>
    <t>資料　　島根県商工労働部観光振興課</t>
  </si>
  <si>
    <t>17　主要観光施設利用状況</t>
  </si>
  <si>
    <t>単位：人地点</t>
  </si>
  <si>
    <t>年次
年月</t>
  </si>
  <si>
    <t>松江市</t>
  </si>
  <si>
    <t>浜田市</t>
  </si>
  <si>
    <t>出雲市</t>
  </si>
  <si>
    <t>ぐるっと松江堀川めぐり</t>
  </si>
  <si>
    <t>由 志 園</t>
  </si>
  <si>
    <t>松江城</t>
  </si>
  <si>
    <t>八重垣神社</t>
  </si>
  <si>
    <t>しまね海洋館
アクアス</t>
  </si>
  <si>
    <t>きんたの里</t>
  </si>
  <si>
    <t>島根ワイナリー</t>
  </si>
  <si>
    <t>古代出雲歴史博物館</t>
  </si>
  <si>
    <t>道の駅キララ多伎</t>
  </si>
  <si>
    <t>p 3,522</t>
  </si>
  <si>
    <t>p 4,464</t>
  </si>
  <si>
    <t>p 16,726</t>
  </si>
  <si>
    <t>p 11,894</t>
  </si>
  <si>
    <t>p 14,569</t>
  </si>
  <si>
    <t>p 9,225</t>
  </si>
  <si>
    <t>p 13,293</t>
  </si>
  <si>
    <t>大田市</t>
  </si>
  <si>
    <t>安来市</t>
  </si>
  <si>
    <t>雲南市</t>
  </si>
  <si>
    <t>奥出雲町</t>
  </si>
  <si>
    <t>津和野町</t>
  </si>
  <si>
    <t>西ノ島町</t>
  </si>
  <si>
    <t>隠岐の島町</t>
  </si>
  <si>
    <t xml:space="preserve"> 三瓶自然館
サヒメル</t>
  </si>
  <si>
    <t>龍源寺間歩
（石見銀山遺跡）</t>
  </si>
  <si>
    <t>足立美術館</t>
  </si>
  <si>
    <t>清水寺</t>
  </si>
  <si>
    <t>道の駅たたらば
壱番地</t>
  </si>
  <si>
    <t>玉峰山荘</t>
  </si>
  <si>
    <t>太皷谷稲成神社</t>
  </si>
  <si>
    <t>国賀海岸</t>
  </si>
  <si>
    <t>フィッシャーマンズワーフ隠岐(りょうば)</t>
  </si>
  <si>
    <t>16　大型小売店販売状況（百貨店＋スーパー）</t>
  </si>
  <si>
    <t>総　額</t>
  </si>
  <si>
    <t>衣料品</t>
  </si>
  <si>
    <t>飲食料品</t>
  </si>
  <si>
    <t>う　　　　ち</t>
  </si>
  <si>
    <t>身の回り品</t>
  </si>
  <si>
    <t>家庭用品</t>
  </si>
  <si>
    <t>資料　　経済産業省 「商業動態統計年報」、「商業動態統計月報」</t>
  </si>
  <si>
    <t>　　　　　　　　　　　　　</t>
  </si>
  <si>
    <t>15 　自動車保有台数</t>
  </si>
  <si>
    <t>単位：台</t>
  </si>
  <si>
    <t>年度末
月末</t>
  </si>
  <si>
    <t>登録自動車</t>
  </si>
  <si>
    <t>小型二輪</t>
  </si>
  <si>
    <t>軽自動車</t>
  </si>
  <si>
    <t>貨物用</t>
  </si>
  <si>
    <t>乗合</t>
  </si>
  <si>
    <t>乗用</t>
  </si>
  <si>
    <t>特種・特殊</t>
  </si>
  <si>
    <t>（うち新規登録台数）</t>
  </si>
  <si>
    <t>注　　新規登録台数は、新車のみである。</t>
  </si>
  <si>
    <t>資料　　中国運輸局島根運輸支局</t>
  </si>
  <si>
    <t>14 　鉄道（ＪＲ線）輸送実績</t>
  </si>
  <si>
    <t>単位：人・ t</t>
  </si>
  <si>
    <t>旅       客</t>
  </si>
  <si>
    <t>貨物（有賃）</t>
  </si>
  <si>
    <t>乗  車</t>
  </si>
  <si>
    <t>降  車</t>
  </si>
  <si>
    <t>発  送</t>
  </si>
  <si>
    <t>到  着</t>
  </si>
  <si>
    <t>注　　旅客は米子支社管内分。貨物は県内分。</t>
  </si>
  <si>
    <t>資料　　ＪＲ西日本米子支社、ＪＲ貨物米子営業所</t>
  </si>
  <si>
    <t>13  浜田・三隅・西郷港船舶輸送実績</t>
  </si>
  <si>
    <t>単位： ｔ</t>
  </si>
  <si>
    <t>年次
年月</t>
  </si>
  <si>
    <t>発送貨物</t>
  </si>
  <si>
    <t>到着貨物</t>
  </si>
  <si>
    <t>う       ち                  外国貿易</t>
  </si>
  <si>
    <t>平成27</t>
  </si>
  <si>
    <t>令和元</t>
  </si>
  <si>
    <t>令和3.1</t>
  </si>
  <si>
    <t>（内訳）</t>
  </si>
  <si>
    <t>　　浜田港</t>
  </si>
  <si>
    <t>　　三隅港</t>
  </si>
  <si>
    <t>　　西郷港</t>
  </si>
  <si>
    <t>資料　島根県土木部港湾空港課、国土交通省「港湾統計（年報）」</t>
  </si>
  <si>
    <t>12 　出雲・隠岐・石見空港利用状況</t>
  </si>
  <si>
    <t>単位：人・％</t>
  </si>
  <si>
    <t>出雲</t>
  </si>
  <si>
    <t>隠岐</t>
  </si>
  <si>
    <t>石見</t>
  </si>
  <si>
    <t>乗客</t>
  </si>
  <si>
    <t>降客</t>
  </si>
  <si>
    <t>計</t>
  </si>
  <si>
    <t>利用率</t>
  </si>
  <si>
    <t>(内訳)</t>
  </si>
  <si>
    <t>東京</t>
  </si>
  <si>
    <t>大阪</t>
  </si>
  <si>
    <t>福岡</t>
  </si>
  <si>
    <t>出雲</t>
  </si>
  <si>
    <t>-</t>
  </si>
  <si>
    <t>隠岐</t>
  </si>
  <si>
    <t>名古屋</t>
  </si>
  <si>
    <t>静岡</t>
  </si>
  <si>
    <t>仙台</t>
  </si>
  <si>
    <t>神戸</t>
  </si>
  <si>
    <t>札幌</t>
  </si>
  <si>
    <t>注　定期路線を運航する臨時便についても、定期路線の乗降客数に加えている。</t>
  </si>
  <si>
    <t>資料　島根県土木部港湾空港課</t>
  </si>
  <si>
    <t>11　　県内一般有料道路及び高速道路利用状況</t>
  </si>
  <si>
    <t>単位：台</t>
  </si>
  <si>
    <t>年度</t>
  </si>
  <si>
    <t>安来道路</t>
  </si>
  <si>
    <t>松江玉造</t>
  </si>
  <si>
    <t>宍　道</t>
  </si>
  <si>
    <t>斐川</t>
  </si>
  <si>
    <t>出雲</t>
  </si>
  <si>
    <t>三刀屋木次</t>
  </si>
  <si>
    <t>江津ＩＣ</t>
  </si>
  <si>
    <t>江津西ＩＣ</t>
  </si>
  <si>
    <t>浜田東ＩＣ</t>
  </si>
  <si>
    <t>浜　田</t>
  </si>
  <si>
    <t>旭</t>
  </si>
  <si>
    <t>瑞　穂</t>
  </si>
  <si>
    <t>六日市</t>
  </si>
  <si>
    <t>年月</t>
  </si>
  <si>
    <t>(一般有料道路)</t>
  </si>
  <si>
    <t>Ｉ　Ｃ</t>
  </si>
  <si>
    <t>ＩＣ</t>
  </si>
  <si>
    <t>ＩＣ</t>
  </si>
  <si>
    <t>平成27</t>
  </si>
  <si>
    <t>令和元</t>
  </si>
  <si>
    <t>令和3.1</t>
  </si>
  <si>
    <t>注　島根県内IC出入交通量（安来道路については取扱台数）を掲載。</t>
  </si>
  <si>
    <t>資料　　西日本高速道路株式会社中国支社</t>
  </si>
  <si>
    <t>10　電力需要実績及び発電実績（島根県）</t>
  </si>
  <si>
    <t>単位：1,000kWh</t>
  </si>
  <si>
    <t>年　度
年　月</t>
  </si>
  <si>
    <t>電力需要量</t>
  </si>
  <si>
    <t>発電量</t>
  </si>
  <si>
    <t>特別
高圧</t>
  </si>
  <si>
    <t>高圧</t>
  </si>
  <si>
    <t>低圧</t>
  </si>
  <si>
    <t>合計</t>
  </si>
  <si>
    <t>水力
発電所</t>
  </si>
  <si>
    <t>火力
発電所</t>
  </si>
  <si>
    <t>原子力発電所</t>
  </si>
  <si>
    <t>新エネルギー等発電所</t>
  </si>
  <si>
    <t>合計</t>
  </si>
  <si>
    <t>うち経過措置料金分</t>
  </si>
  <si>
    <t>風力</t>
  </si>
  <si>
    <t>太陽光</t>
  </si>
  <si>
    <t>バイオマス</t>
  </si>
  <si>
    <t>計</t>
  </si>
  <si>
    <t>平成29</t>
  </si>
  <si>
    <t>令和元</t>
  </si>
  <si>
    <t>令和3.1</t>
  </si>
  <si>
    <t>〔8,204〕</t>
  </si>
  <si>
    <t>注）</t>
  </si>
  <si>
    <t>火力発電所の発電量のうちバイオマスに係る発電量を、バイオマス欄に[ ]を付して再掲している。</t>
  </si>
  <si>
    <t>資料</t>
  </si>
  <si>
    <t>資源エネルギー庁「電力調査統計」</t>
  </si>
  <si>
    <t>9 　建築着工状況</t>
  </si>
  <si>
    <t>単位：1,000㎡・百万円</t>
  </si>
  <si>
    <t>新設住宅</t>
  </si>
  <si>
    <t>棟数</t>
  </si>
  <si>
    <t>着工</t>
  </si>
  <si>
    <t>工事費</t>
  </si>
  <si>
    <t>戸数</t>
  </si>
  <si>
    <t>床面積</t>
  </si>
  <si>
    <t>資金別</t>
  </si>
  <si>
    <t>利用関係別</t>
  </si>
  <si>
    <t>予定額</t>
  </si>
  <si>
    <t>うち木造</t>
  </si>
  <si>
    <t>の合計</t>
  </si>
  <si>
    <t>民間　　 （戸）</t>
  </si>
  <si>
    <t>公的　　 （戸）</t>
  </si>
  <si>
    <t>持家　　 （戸）</t>
  </si>
  <si>
    <t>貸家　　 （戸）</t>
  </si>
  <si>
    <t>給与住宅　 （戸）</t>
  </si>
  <si>
    <t>分譲住宅　　（戸）</t>
  </si>
  <si>
    <t>注　　建築基準法により届出のあった建築工事届による着工建築物。対象は床面積延10平方メートルを超える建築物。</t>
  </si>
  <si>
    <t>　　　公的資金＝公営＋住宅金融支援機構＋都市再生機構＋その他</t>
  </si>
  <si>
    <t>資料　　国土交通省「建築着工統計調査｣</t>
  </si>
  <si>
    <t>8　鉱工業生産指数</t>
  </si>
  <si>
    <t>鉱工業</t>
  </si>
  <si>
    <t>業　　　　　　　　　　種　　　　　　　　　　分　　　　　　　　　　類</t>
  </si>
  <si>
    <t>製造工業</t>
  </si>
  <si>
    <t>鉄鋼・非鉄金属工業</t>
  </si>
  <si>
    <t>金属製品
工業</t>
  </si>
  <si>
    <t xml:space="preserve">汎用・生産用・業務用機械工業 </t>
  </si>
  <si>
    <t xml:space="preserve">電気機械・情報通信機械工業    </t>
  </si>
  <si>
    <t xml:space="preserve">電子部品・デバイス工業            </t>
  </si>
  <si>
    <t xml:space="preserve">輸送機械工業           </t>
  </si>
  <si>
    <t xml:space="preserve">窯業・土石製品工業         </t>
  </si>
  <si>
    <t xml:space="preserve">化学工業        </t>
  </si>
  <si>
    <t xml:space="preserve">プラスチック製品工業      </t>
  </si>
  <si>
    <t xml:space="preserve">パルプ・紙・紙加工品工業                </t>
  </si>
  <si>
    <t xml:space="preserve">繊維工業     </t>
  </si>
  <si>
    <t xml:space="preserve">木材・木製品工業        </t>
  </si>
  <si>
    <t xml:space="preserve">ゴム製品工業       </t>
  </si>
  <si>
    <t>ウエイト</t>
  </si>
  <si>
    <t>原指数</t>
  </si>
  <si>
    <t>季節調整済指数</t>
  </si>
  <si>
    <t xml:space="preserve">  r　 　 　5</t>
  </si>
  <si>
    <t xml:space="preserve"> p　 　 　6</t>
  </si>
  <si>
    <t>業　　　　　　　　　　種　　　　　　　　　　分　　　　　　　　　　類</t>
  </si>
  <si>
    <t>財　　　　　分　　　　　類</t>
  </si>
  <si>
    <t>鉱 業</t>
  </si>
  <si>
    <t>最終需要財</t>
  </si>
  <si>
    <t>生産財</t>
  </si>
  <si>
    <t xml:space="preserve">食料品・たばこ工業     </t>
  </si>
  <si>
    <t>その他工業</t>
  </si>
  <si>
    <t>投資財</t>
  </si>
  <si>
    <t>消費財</t>
  </si>
  <si>
    <t>家具工業</t>
  </si>
  <si>
    <t>石油・石炭製品工業</t>
  </si>
  <si>
    <t xml:space="preserve">印刷工業      </t>
  </si>
  <si>
    <t>そ の 他       製品工業</t>
  </si>
  <si>
    <t>資本財</t>
  </si>
  <si>
    <t>建設財</t>
  </si>
  <si>
    <t>耐久消費財</t>
  </si>
  <si>
    <t>非耐久           消費財</t>
  </si>
  <si>
    <t>７　県内と畜頭数</t>
  </si>
  <si>
    <t>単位：頭</t>
  </si>
  <si>
    <t>年　　次
年　　月</t>
  </si>
  <si>
    <t>成牛</t>
  </si>
  <si>
    <t>子牛</t>
  </si>
  <si>
    <t>豚</t>
  </si>
  <si>
    <r>
      <t>和</t>
    </r>
    <r>
      <rPr>
        <sz val="11"/>
        <rFont val="ＭＳ Ｐゴシック"/>
        <family val="3"/>
      </rPr>
      <t xml:space="preserve">  </t>
    </r>
    <r>
      <rPr>
        <sz val="11"/>
        <rFont val="ＭＳ Ｐゴシック"/>
        <family val="3"/>
      </rPr>
      <t xml:space="preserve">牛 </t>
    </r>
    <r>
      <rPr>
        <sz val="11"/>
        <rFont val="ＭＳ Ｐゴシック"/>
        <family val="3"/>
      </rPr>
      <t xml:space="preserve">            </t>
    </r>
  </si>
  <si>
    <t>乳牛</t>
  </si>
  <si>
    <t>交雑牛</t>
  </si>
  <si>
    <t>その他の牛</t>
  </si>
  <si>
    <t>注　月別は概数。</t>
  </si>
  <si>
    <t>「その他の牛」とは、外国牛の肉専用種及び外国牛の肉専用種と和牛との交雑種。</t>
  </si>
  <si>
    <t>資料　　農林水産省「畜産物流通調査」</t>
  </si>
  <si>
    <t>６　生乳生産処理状況</t>
  </si>
  <si>
    <t>単位：トン</t>
  </si>
  <si>
    <t>生乳
生産量</t>
  </si>
  <si>
    <t>県  内  処  理  内  訳</t>
  </si>
  <si>
    <t>　牛乳等　</t>
  </si>
  <si>
    <t>乳製品</t>
  </si>
  <si>
    <t>向  け</t>
  </si>
  <si>
    <t>うち、　　　業務用</t>
  </si>
  <si>
    <t xml:space="preserve"> 向   け</t>
  </si>
  <si>
    <t>令和3.2</t>
  </si>
  <si>
    <t>注　 月別は概数。</t>
  </si>
  <si>
    <t>資料  農林水産省「牛乳乳製品統計」</t>
  </si>
  <si>
    <t>５　農業物価指数(全国）</t>
  </si>
  <si>
    <t>（２）農業生産資材価格指数</t>
  </si>
  <si>
    <r>
      <t xml:space="preserve">年 </t>
    </r>
    <r>
      <rPr>
        <sz val="11"/>
        <rFont val="ＭＳ Ｐゴシック"/>
        <family val="3"/>
      </rPr>
      <t xml:space="preserve">   次 
年　　月</t>
    </r>
  </si>
  <si>
    <t>農業生産資材総合</t>
  </si>
  <si>
    <t>種苗及び苗木</t>
  </si>
  <si>
    <r>
      <t>畜産用</t>
    </r>
    <r>
      <rPr>
        <sz val="11"/>
        <rFont val="ＭＳ Ｐゴシック"/>
        <family val="3"/>
      </rPr>
      <t>動物</t>
    </r>
  </si>
  <si>
    <t>肥　　料</t>
  </si>
  <si>
    <t>飼　　料</t>
  </si>
  <si>
    <r>
      <t>農</t>
    </r>
    <r>
      <rPr>
        <sz val="11"/>
        <rFont val="ＭＳ Ｐゴシック"/>
        <family val="3"/>
      </rPr>
      <t>業薬剤</t>
    </r>
  </si>
  <si>
    <t>諸材料</t>
  </si>
  <si>
    <r>
      <t>光</t>
    </r>
    <r>
      <rPr>
        <sz val="11"/>
        <rFont val="ＭＳ Ｐゴシック"/>
        <family val="3"/>
      </rPr>
      <t>熱動力</t>
    </r>
  </si>
  <si>
    <t>農機具</t>
  </si>
  <si>
    <t>自動車・同関係料金</t>
  </si>
  <si>
    <r>
      <t>建</t>
    </r>
    <r>
      <rPr>
        <sz val="11"/>
        <rFont val="ＭＳ Ｐゴシック"/>
        <family val="3"/>
      </rPr>
      <t>築資材</t>
    </r>
  </si>
  <si>
    <r>
      <t>農</t>
    </r>
    <r>
      <rPr>
        <sz val="11"/>
        <rFont val="ＭＳ Ｐゴシック"/>
        <family val="3"/>
      </rPr>
      <t>用被服</t>
    </r>
  </si>
  <si>
    <r>
      <t>賃借料及</t>
    </r>
    <r>
      <rPr>
        <sz val="11"/>
        <rFont val="ＭＳ Ｐゴシック"/>
        <family val="3"/>
      </rPr>
      <t>び料金</t>
    </r>
  </si>
  <si>
    <t>ウ エ イ ト</t>
  </si>
  <si>
    <t>注　 　　月別値は概数値である</t>
  </si>
  <si>
    <t>資料　　農林水産省大臣官房統計部</t>
  </si>
  <si>
    <r>
      <t xml:space="preserve">                                                      ５　農業物価指数 （全国）              </t>
    </r>
    <r>
      <rPr>
        <sz val="14"/>
        <rFont val="ＭＳ Ｐゴシック"/>
        <family val="3"/>
      </rPr>
      <t xml:space="preserve">  (平成27年＝100)</t>
    </r>
  </si>
  <si>
    <t>（１）農産物価格指数</t>
  </si>
  <si>
    <t>年    次  
年　　月</t>
  </si>
  <si>
    <t>農産物          総   合</t>
  </si>
  <si>
    <t>米</t>
  </si>
  <si>
    <t>野菜</t>
  </si>
  <si>
    <t>果実</t>
  </si>
  <si>
    <t>工    芸         農作物</t>
  </si>
  <si>
    <t>花き</t>
  </si>
  <si>
    <t>畜産物</t>
  </si>
  <si>
    <t>生乳</t>
  </si>
  <si>
    <t>肉畜</t>
  </si>
  <si>
    <t>子畜</t>
  </si>
  <si>
    <t xml:space="preserve"> 令和3.1</t>
  </si>
  <si>
    <t xml:space="preserve"> 令和2.7</t>
  </si>
  <si>
    <t>資料　　農林水産省大臣官房統計部</t>
  </si>
  <si>
    <t>4.市町村別推計人口・人口移動</t>
  </si>
  <si>
    <t>市町村</t>
  </si>
  <si>
    <r>
      <t xml:space="preserve">推計人口
</t>
    </r>
    <r>
      <rPr>
        <sz val="18"/>
        <rFont val="ＭＳ Ｐゴシック"/>
        <family val="3"/>
      </rPr>
      <t>（令和3年8月１日現在）</t>
    </r>
  </si>
  <si>
    <t>前月中の人口移動</t>
  </si>
  <si>
    <t>自然動態</t>
  </si>
  <si>
    <t>社会動態</t>
  </si>
  <si>
    <t>増減</t>
  </si>
  <si>
    <t>男</t>
  </si>
  <si>
    <t>女</t>
  </si>
  <si>
    <t>出生</t>
  </si>
  <si>
    <t>死亡</t>
  </si>
  <si>
    <t>転入</t>
  </si>
  <si>
    <t>転出</t>
  </si>
  <si>
    <t>県外</t>
  </si>
  <si>
    <t>県内</t>
  </si>
  <si>
    <t>県　計</t>
  </si>
  <si>
    <t>松江市</t>
  </si>
  <si>
    <t>浜田市</t>
  </si>
  <si>
    <t>出雲市</t>
  </si>
  <si>
    <t>益田市</t>
  </si>
  <si>
    <t>大田市</t>
  </si>
  <si>
    <t>安来市</t>
  </si>
  <si>
    <t>江津市</t>
  </si>
  <si>
    <t>雲南市</t>
  </si>
  <si>
    <t>奥出雲町</t>
  </si>
  <si>
    <t>飯南町</t>
  </si>
  <si>
    <t>川本町</t>
  </si>
  <si>
    <t>美郷町</t>
  </si>
  <si>
    <t>邑南町</t>
  </si>
  <si>
    <t>津和野町</t>
  </si>
  <si>
    <t>吉賀町</t>
  </si>
  <si>
    <t>海士町</t>
  </si>
  <si>
    <t>西ノ島町</t>
  </si>
  <si>
    <t>知夫村</t>
  </si>
  <si>
    <t>隠岐の島町</t>
  </si>
  <si>
    <t>注１）</t>
  </si>
  <si>
    <t>この推計人口は、令和2年国勢調査の国速報値をもとにして、その後、毎月実施している「島根県人口移動調査」の結果によって加減したものである。</t>
  </si>
  <si>
    <t>２）</t>
  </si>
  <si>
    <t>「県外転入」には、市町村長が職権により住民票に「記載」した者の数、「県外転出」には、住民票から「消除」した者の数が含まれている。</t>
  </si>
  <si>
    <t>資料　島根県政策企画局統計調査課「島根県推計人口月報」</t>
  </si>
  <si>
    <t>３．推計人口</t>
  </si>
  <si>
    <t>単位：人</t>
  </si>
  <si>
    <t>年
年月</t>
  </si>
  <si>
    <t>月初推計人口</t>
  </si>
  <si>
    <t>月（年）間人口増減（１）</t>
  </si>
  <si>
    <t>各年10月１日</t>
  </si>
  <si>
    <t>自然動態（２）</t>
  </si>
  <si>
    <t>社会動態　（３）</t>
  </si>
  <si>
    <t>差引増減</t>
  </si>
  <si>
    <t>・各月初</t>
  </si>
  <si>
    <t>出生児数</t>
  </si>
  <si>
    <t>死亡者数</t>
  </si>
  <si>
    <t>自然増減</t>
  </si>
  <si>
    <t>入国者数</t>
  </si>
  <si>
    <t>出国者数</t>
  </si>
  <si>
    <t>社会増減</t>
  </si>
  <si>
    <t>令和元</t>
  </si>
  <si>
    <t xml:space="preserve">    令和2. 8</t>
  </si>
  <si>
    <t xml:space="preserve">    令和3. 1</t>
  </si>
  <si>
    <t>r      　　   3</t>
  </si>
  <si>
    <t>p      　　   4</t>
  </si>
  <si>
    <t>p      　　   5</t>
  </si>
  <si>
    <t>p      　　   6</t>
  </si>
  <si>
    <t>p      　　   7</t>
  </si>
  <si>
    <t>p      　　   8</t>
  </si>
  <si>
    <t xml:space="preserve">注　 （１）各年分の人口増減は前年10月～当年９月の計、各月の人口増減は当該月1か月分の数値である。  </t>
  </si>
  <si>
    <t>　　　（２）「人口動態統計」（厚生労働省）による。  （３）「出入国管理統計」（法務省）による。</t>
  </si>
  <si>
    <t>資料  　総務省統計局「人口推計月報」</t>
  </si>
  <si>
    <t>３．推計人口</t>
  </si>
  <si>
    <t>（１）島根県</t>
  </si>
  <si>
    <t>年
年月</t>
  </si>
  <si>
    <t>月初推計人口</t>
  </si>
  <si>
    <t>月（年）間人口増減　（4）　　</t>
  </si>
  <si>
    <t>各年10月１日・各月初</t>
  </si>
  <si>
    <t>自然動態</t>
  </si>
  <si>
    <t>社会動態</t>
  </si>
  <si>
    <t>自然増減</t>
  </si>
  <si>
    <t>転入者数</t>
  </si>
  <si>
    <t>転出者数</t>
  </si>
  <si>
    <t>社会増減</t>
  </si>
  <si>
    <t>平成28</t>
  </si>
  <si>
    <t>（1）　689,817</t>
  </si>
  <si>
    <t>（1）　684,668</t>
  </si>
  <si>
    <t>（1）　679,626</t>
  </si>
  <si>
    <t>令和元</t>
  </si>
  <si>
    <t>（1）　673,891</t>
  </si>
  <si>
    <t>（2）  671,602</t>
  </si>
  <si>
    <t>（1）  667,726</t>
  </si>
  <si>
    <t>（1）  667,429</t>
  </si>
  <si>
    <t>（3）  671,259</t>
  </si>
  <si>
    <t>（3）  670,872</t>
  </si>
  <si>
    <t>（3）  670,363</t>
  </si>
  <si>
    <t>（3）  669,866</t>
  </si>
  <si>
    <t>（3）  669,200</t>
  </si>
  <si>
    <t>（3）  666,970</t>
  </si>
  <si>
    <t>（3）  667,465</t>
  </si>
  <si>
    <t>（3）  667,079</t>
  </si>
  <si>
    <t>（3）　666,682</t>
  </si>
  <si>
    <t>（3）　666,262</t>
  </si>
  <si>
    <t>注   （１）令和2年9月1日現在以前の推計人口は、平成27年国勢調査人口を基準としている。</t>
  </si>
  <si>
    <t>　　　（２）令和2年10月1日現在の人口は、令和2年国勢調査の国速報値としている。</t>
  </si>
  <si>
    <t>　　　　　　なお、9月1日現在の推計人口に、9月中の人口移動数を加減した数値とは一致しない。</t>
  </si>
  <si>
    <t>　  　（３）令和2年11月1日現在以降の推計人口は、令和2年国勢調査の国速報値に、前月中の人口移動数を加減して算出している。</t>
  </si>
  <si>
    <t>　　　（４）各年の人口増減は前年10月～当年９月の計、各月の人口増減は前月1か月分の数値である。また、転入・転出には、県内移</t>
  </si>
  <si>
    <t>　　　　　　動が含まれている。</t>
  </si>
  <si>
    <t>　　　　　　なお、各年としての令和２年の推計人口は、令和２年国勢調査国速報値のため、令和元年人口との差と年間の人口増減は</t>
  </si>
  <si>
    <t>　　　　　　一致しない。</t>
  </si>
  <si>
    <t>資料  　島根県政策企画局統計調査課「島根県推計人口」</t>
  </si>
  <si>
    <r>
      <t>消費者物価指数（2020</t>
    </r>
    <r>
      <rPr>
        <sz val="11"/>
        <rFont val="ＭＳ Ｐゴシック"/>
        <family val="3"/>
      </rPr>
      <t>年＝100）</t>
    </r>
  </si>
  <si>
    <t>消費者物価指数（2020年＝100)</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</si>
</sst>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0_ "/>
    <numFmt numFmtId="179" formatCode="#,##0.0_ "/>
    <numFmt numFmtId="180" formatCode="0_);[Red]\(0\)"/>
    <numFmt numFmtId="181" formatCode="0.0_);[Red]\(0.0\)"/>
    <numFmt numFmtId="182" formatCode="#,##0;&quot;△ &quot;#,##0"/>
    <numFmt numFmtId="183" formatCode="#,##0_);[Red]\(#,##0\)"/>
    <numFmt numFmtId="184" formatCode="#,##0_ "/>
    <numFmt numFmtId="185" formatCode="0.0_ "/>
    <numFmt numFmtId="186" formatCode="0.0%"/>
    <numFmt numFmtId="187" formatCode="#,##0.0_);[Red]\(#,##0.0\)"/>
    <numFmt numFmtId="188" formatCode="0.00_);[Red]\(0.00\)"/>
    <numFmt numFmtId="189" formatCode="0;&quot;△ &quot;0"/>
    <numFmt numFmtId="190" formatCode="#,##0.0;[Red]#,##0.0"/>
    <numFmt numFmtId="191" formatCode="#,##0.0_);\(#,##0.0\)"/>
    <numFmt numFmtId="192" formatCode="#,##0_);\(#,##0\)"/>
    <numFmt numFmtId="193" formatCode="0.000"/>
    <numFmt numFmtId="194" formatCode="#,##0.0;&quot;△ &quot;#,##0.0"/>
    <numFmt numFmtId="195" formatCode="&quot;Yes&quot;;&quot;Yes&quot;;&quot;No&quot;"/>
    <numFmt numFmtId="196" formatCode="&quot;True&quot;;&quot;True&quot;;&quot;False&quot;"/>
    <numFmt numFmtId="197" formatCode="&quot;On&quot;;&quot;On&quot;;&quot;Off&quot;"/>
    <numFmt numFmtId="198" formatCode="[$€-2]\ #,##0.00_);[Red]\([$€-2]\ #,##0.00\)"/>
    <numFmt numFmtId="199" formatCode="###,###,##0;&quot;-&quot;##,###,##0"/>
    <numFmt numFmtId="200" formatCode="#,###;&quot;△ &quot;#,###;\-"/>
    <numFmt numFmtId="201" formatCode="#,###;&quot;△&quot;#,###;\-"/>
    <numFmt numFmtId="202" formatCode="0.0;[Red]\-0.0"/>
    <numFmt numFmtId="203" formatCode="0_ "/>
    <numFmt numFmtId="204" formatCode="0_);\(0\)"/>
    <numFmt numFmtId="205" formatCode="&quot;¥&quot;#,##0"/>
    <numFmt numFmtId="206" formatCode="#,##0.00_);[Red]\(#,##0.00\)"/>
    <numFmt numFmtId="207" formatCode="#,##0_ ;[Red]\-#,##0\ "/>
    <numFmt numFmtId="208" formatCode="#,##0;&quot;▲ &quot;#,##0"/>
    <numFmt numFmtId="209" formatCode="hh:mm:ss"/>
    <numFmt numFmtId="210" formatCode="0.0000;&quot;△ &quot;0.0000"/>
    <numFmt numFmtId="211" formatCode="_ * #,##0.0_ ;_ * \-#,##0.0_ ;_ * &quot;-&quot;?_ ;_ @_ "/>
    <numFmt numFmtId="212" formatCode="0.0;&quot;△ &quot;0.0"/>
    <numFmt numFmtId="213" formatCode="\ ###,###,##0;&quot;-&quot;###,###,##0"/>
    <numFmt numFmtId="214" formatCode="\Y\ \ ###,###,##0;\Y\ \-###,###,##0"/>
    <numFmt numFmtId="215" formatCode="0.00_ "/>
    <numFmt numFmtId="216" formatCode="#,##0.000000"/>
    <numFmt numFmtId="217" formatCode="0.00000_ "/>
    <numFmt numFmtId="218" formatCode="#,##0.0000_ "/>
    <numFmt numFmtId="219" formatCode="&quot;〔&quot;#,##0&quot;〕&quot;;&quot;〔&quot;#,##0&quot;〕&quot;"/>
  </numFmts>
  <fonts count="120">
    <font>
      <sz val="11"/>
      <name val="ＭＳ Ｐゴシック"/>
      <family val="3"/>
    </font>
    <font>
      <b/>
      <sz val="10"/>
      <name val="Arial"/>
      <family val="2"/>
    </font>
    <font>
      <i/>
      <sz val="10"/>
      <name val="Arial"/>
      <family val="2"/>
    </font>
    <font>
      <b/>
      <i/>
      <sz val="10"/>
      <name val="Arial"/>
      <family val="2"/>
    </font>
    <font>
      <sz val="6"/>
      <name val="ＭＳ Ｐゴシック"/>
      <family val="3"/>
    </font>
    <font>
      <sz val="10"/>
      <name val="ＭＳ Ｐゴシック"/>
      <family val="3"/>
    </font>
    <font>
      <sz val="14"/>
      <name val="ＭＳ Ｐゴシック"/>
      <family val="3"/>
    </font>
    <font>
      <sz val="12"/>
      <name val="ＭＳ Ｐゴシック"/>
      <family val="3"/>
    </font>
    <font>
      <b/>
      <sz val="14"/>
      <name val="ＭＳ Ｐゴシック"/>
      <family val="3"/>
    </font>
    <font>
      <b/>
      <sz val="12"/>
      <name val="ＭＳ Ｐゴシック"/>
      <family val="3"/>
    </font>
    <font>
      <b/>
      <sz val="12"/>
      <name val="ＤＦPOP体"/>
      <family val="3"/>
    </font>
    <font>
      <sz val="9"/>
      <name val="ＭＳ Ｐゴシック"/>
      <family val="3"/>
    </font>
    <font>
      <sz val="8"/>
      <name val="ＭＳ Ｐゴシック"/>
      <family val="3"/>
    </font>
    <font>
      <sz val="20"/>
      <name val="HGS創英角ｺﾞｼｯｸUB"/>
      <family val="3"/>
    </font>
    <font>
      <sz val="20"/>
      <name val="HG正楷書体-PRO"/>
      <family val="4"/>
    </font>
    <font>
      <sz val="11"/>
      <name val="ＭＳ ゴシック"/>
      <family val="3"/>
    </font>
    <font>
      <sz val="12"/>
      <name val="ＤＦＧPOP1体W9"/>
      <family val="3"/>
    </font>
    <font>
      <b/>
      <sz val="11"/>
      <name val="ＭＳ Ｐゴシック"/>
      <family val="3"/>
    </font>
    <font>
      <b/>
      <sz val="14"/>
      <color indexed="10"/>
      <name val="ＭＳ Ｐゴシック"/>
      <family val="3"/>
    </font>
    <font>
      <b/>
      <sz val="14"/>
      <name val="ＭＳ ゴシック"/>
      <family val="3"/>
    </font>
    <font>
      <b/>
      <sz val="14"/>
      <name val="HG丸ｺﾞｼｯｸM-PRO"/>
      <family val="3"/>
    </font>
    <font>
      <b/>
      <sz val="14"/>
      <color indexed="10"/>
      <name val="HG丸ｺﾞｼｯｸM-PRO"/>
      <family val="3"/>
    </font>
    <font>
      <sz val="12"/>
      <color indexed="10"/>
      <name val="ＭＳ Ｐゴシック"/>
      <family val="3"/>
    </font>
    <font>
      <sz val="18"/>
      <name val="ＭＳ Ｐゴシック"/>
      <family val="3"/>
    </font>
    <font>
      <sz val="14"/>
      <color indexed="10"/>
      <name val="ＤＨＰ特太ゴシック体"/>
      <family val="3"/>
    </font>
    <font>
      <sz val="14"/>
      <color indexed="10"/>
      <name val="ＤＨＰ平成ゴシックW5"/>
      <family val="3"/>
    </font>
    <font>
      <sz val="11"/>
      <color indexed="8"/>
      <name val="ＭＳ Ｐゴシック"/>
      <family val="3"/>
    </font>
    <font>
      <sz val="12"/>
      <color indexed="8"/>
      <name val="ＭＳ Ｐゴシック"/>
      <family val="3"/>
    </font>
    <font>
      <b/>
      <sz val="14"/>
      <color indexed="8"/>
      <name val="ＭＳ Ｐゴシック"/>
      <family val="3"/>
    </font>
    <font>
      <sz val="10"/>
      <color indexed="10"/>
      <name val="ＤＨＰ平成ゴシックW5"/>
      <family val="3"/>
    </font>
    <font>
      <sz val="14"/>
      <color indexed="8"/>
      <name val="ＭＳ Ｐゴシック"/>
      <family val="3"/>
    </font>
    <font>
      <sz val="10"/>
      <color indexed="8"/>
      <name val="ＭＳ Ｐゴシック"/>
      <family val="3"/>
    </font>
    <font>
      <sz val="9"/>
      <color indexed="8"/>
      <name val="ＭＳ Ｐゴシック"/>
      <family val="3"/>
    </font>
    <font>
      <sz val="8"/>
      <name val="HGS創英角ﾎﾟｯﾌﾟ体"/>
      <family val="3"/>
    </font>
    <font>
      <b/>
      <sz val="16"/>
      <name val="ＭＳ Ｐゴシック"/>
      <family val="3"/>
    </font>
    <font>
      <sz val="16"/>
      <name val="ＭＳ Ｐゴシック"/>
      <family val="3"/>
    </font>
    <font>
      <sz val="11"/>
      <color indexed="8"/>
      <name val="ＭＳ 明朝"/>
      <family val="1"/>
    </font>
    <font>
      <sz val="11"/>
      <name val="ＭＳ 明朝"/>
      <family val="1"/>
    </font>
    <font>
      <b/>
      <sz val="14"/>
      <color indexed="8"/>
      <name val="ＭＳ ゴシック"/>
      <family val="3"/>
    </font>
    <font>
      <b/>
      <sz val="14"/>
      <color indexed="10"/>
      <name val="ＤＦＰPOP体"/>
      <family val="3"/>
    </font>
    <font>
      <b/>
      <sz val="12"/>
      <color indexed="10"/>
      <name val="ＤＦＰPOP体"/>
      <family val="3"/>
    </font>
    <font>
      <sz val="8"/>
      <color indexed="8"/>
      <name val="ＭＳ Ｐゴシック"/>
      <family val="3"/>
    </font>
    <font>
      <sz val="6"/>
      <color indexed="8"/>
      <name val="ＭＳ Ｐゴシック"/>
      <family val="3"/>
    </font>
    <font>
      <b/>
      <sz val="12"/>
      <color indexed="8"/>
      <name val="ＭＳ Ｐゴシック"/>
      <family val="3"/>
    </font>
    <font>
      <sz val="14"/>
      <color indexed="10"/>
      <name val="ＤＦPOP体"/>
      <family val="3"/>
    </font>
    <font>
      <sz val="18"/>
      <color indexed="8"/>
      <name val="ＭＳ Ｐゴシック"/>
      <family val="3"/>
    </font>
    <font>
      <sz val="6"/>
      <name val="ＭＳ 明朝"/>
      <family val="1"/>
    </font>
    <font>
      <sz val="10"/>
      <name val="ＭＳ 明朝"/>
      <family val="1"/>
    </font>
    <font>
      <i/>
      <sz val="11"/>
      <name val="ＭＳ Ｐゴシック"/>
      <family val="3"/>
    </font>
    <font>
      <b/>
      <sz val="28"/>
      <name val="ＭＳ Ｐゴシック"/>
      <family val="3"/>
    </font>
    <font>
      <b/>
      <sz val="22"/>
      <name val="ＭＳ Ｐゴシック"/>
      <family val="3"/>
    </font>
    <font>
      <sz val="20"/>
      <name val="ＭＳ Ｐゴシック"/>
      <family val="3"/>
    </font>
    <font>
      <b/>
      <sz val="20"/>
      <name val="ＭＳ Ｐゴシック"/>
      <family val="3"/>
    </font>
    <font>
      <sz val="19"/>
      <name val="ＭＳ Ｐゴシック"/>
      <family val="3"/>
    </font>
    <font>
      <sz val="6"/>
      <name val="ＭＳ Ｐ明朝"/>
      <family val="1"/>
    </font>
    <font>
      <sz val="14"/>
      <name val="ＭＳ 明朝"/>
      <family val="1"/>
    </font>
    <font>
      <i/>
      <sz val="12"/>
      <name val="ＭＳ Ｐゴシック"/>
      <family val="3"/>
    </font>
    <font>
      <sz val="12"/>
      <name val="ＭＳ 明朝"/>
      <family val="1"/>
    </font>
    <font>
      <b/>
      <sz val="12"/>
      <name val="ＭＳ 明朝"/>
      <family val="1"/>
    </font>
    <font>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ＤＦＰPOP体"/>
      <family val="3"/>
    </font>
    <font>
      <b/>
      <sz val="9"/>
      <color indexed="8"/>
      <name val="ＤＦＰPOP体"/>
      <family val="3"/>
    </font>
    <font>
      <i/>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2"/>
      <color theme="1"/>
      <name val="ＭＳ Ｐゴシック"/>
      <family val="3"/>
    </font>
    <font>
      <sz val="11"/>
      <color theme="1"/>
      <name val="ＭＳ Ｐゴシック"/>
      <family val="3"/>
    </font>
    <font>
      <sz val="12"/>
      <name val="Cambria"/>
      <family val="3"/>
    </font>
    <font>
      <sz val="12"/>
      <color rgb="FFFF0000"/>
      <name val="ＭＳ Ｐゴシック"/>
      <family val="3"/>
    </font>
    <font>
      <sz val="11"/>
      <color rgb="FFFF0000"/>
      <name val="ＭＳ Ｐゴシック"/>
      <family val="3"/>
    </font>
    <font>
      <sz val="11"/>
      <color theme="1"/>
      <name val="ＭＳ 明朝"/>
      <family val="1"/>
    </font>
    <font>
      <sz val="14"/>
      <color theme="1"/>
      <name val="ＭＳ Ｐゴシック"/>
      <family val="3"/>
    </font>
    <font>
      <b/>
      <sz val="12"/>
      <color theme="1"/>
      <name val="ＭＳ Ｐゴシック"/>
      <family val="3"/>
    </font>
    <font>
      <sz val="9"/>
      <color theme="1"/>
      <name val="ＭＳ Ｐゴシック"/>
      <family val="3"/>
    </font>
    <font>
      <sz val="10"/>
      <color theme="1"/>
      <name val="ＭＳ Ｐゴシック"/>
      <family val="3"/>
    </font>
    <font>
      <sz val="8"/>
      <color theme="1"/>
      <name val="ＭＳ Ｐゴシック"/>
      <family val="3"/>
    </font>
    <font>
      <sz val="8"/>
      <color theme="1"/>
      <name val="Cambria"/>
      <family val="3"/>
    </font>
    <font>
      <sz val="11"/>
      <name val="Calibri"/>
      <family val="3"/>
    </font>
    <font>
      <b/>
      <sz val="12"/>
      <name val="Calibri"/>
      <family val="3"/>
    </font>
    <font>
      <b/>
      <sz val="16"/>
      <name val="Calibri"/>
      <family val="3"/>
    </font>
    <font>
      <sz val="10"/>
      <name val="Calibri"/>
      <family val="3"/>
    </font>
    <font>
      <b/>
      <sz val="14"/>
      <color theme="1"/>
      <name val="ＭＳ Ｐゴシック"/>
      <family val="3"/>
    </font>
    <font>
      <i/>
      <sz val="11"/>
      <color theme="1"/>
      <name val="ＭＳ Ｐゴシック"/>
      <family val="3"/>
    </font>
    <font>
      <b/>
      <sz val="14"/>
      <name val="Calibri"/>
      <family val="3"/>
    </font>
    <font>
      <b/>
      <sz val="14"/>
      <color theme="1"/>
      <name val="ＤＦＰPOP体"/>
      <family val="3"/>
    </font>
    <font>
      <b/>
      <sz val="9"/>
      <color theme="1"/>
      <name val="ＤＦＰPOP体"/>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FFFF00"/>
        <bgColor indexed="64"/>
      </patternFill>
    </fill>
    <fill>
      <patternFill patternType="solid">
        <fgColor indexed="42"/>
        <bgColor indexed="64"/>
      </patternFill>
    </fill>
    <fill>
      <patternFill patternType="solid">
        <fgColor indexed="42"/>
        <bgColor indexed="64"/>
      </patternFill>
    </fill>
    <fill>
      <patternFill patternType="gray0625">
        <fgColor indexed="42"/>
        <bgColor rgb="FFCCFFCC"/>
      </patternFill>
    </fill>
    <fill>
      <patternFill patternType="solid">
        <fgColor theme="0"/>
        <bgColor indexed="64"/>
      </patternFill>
    </fill>
    <fill>
      <patternFill patternType="gray0625">
        <fgColor indexed="42"/>
        <bgColor indexed="42"/>
      </patternFill>
    </fill>
    <fill>
      <patternFill patternType="solid">
        <fgColor rgb="FFCCFFCC"/>
        <bgColor indexed="64"/>
      </patternFill>
    </fill>
    <fill>
      <patternFill patternType="solid">
        <fgColor indexed="27"/>
        <bgColor indexed="64"/>
      </patternFill>
    </fill>
    <fill>
      <patternFill patternType="solid">
        <fgColor indexed="9"/>
        <bgColor indexed="64"/>
      </patternFill>
    </fill>
    <fill>
      <patternFill patternType="solid">
        <fgColor indexed="42"/>
        <bgColor indexed="64"/>
      </patternFill>
    </fill>
    <fill>
      <patternFill patternType="solid">
        <fgColor rgb="FFCCFFCC"/>
        <bgColor indexed="64"/>
      </patternFill>
    </fill>
    <fill>
      <patternFill patternType="solid">
        <fgColor rgb="FFCCFFCC"/>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color indexed="63"/>
      </bottom>
    </border>
    <border>
      <left>
        <color indexed="63"/>
      </left>
      <right style="thin"/>
      <top>
        <color indexed="63"/>
      </top>
      <bottom style="thin">
        <color indexed="8"/>
      </bottom>
    </border>
    <border>
      <left style="thin"/>
      <right>
        <color indexed="63"/>
      </right>
      <top>
        <color indexed="63"/>
      </top>
      <bottom style="thin"/>
    </border>
    <border>
      <left>
        <color indexed="63"/>
      </left>
      <right>
        <color indexed="63"/>
      </right>
      <top style="thin">
        <color indexed="8"/>
      </top>
      <bottom style="thin"/>
    </border>
    <border>
      <left style="thin">
        <color indexed="8"/>
      </left>
      <right>
        <color indexed="63"/>
      </right>
      <top>
        <color indexed="63"/>
      </top>
      <bottom style="thin"/>
    </border>
    <border>
      <left style="thin">
        <color indexed="8"/>
      </left>
      <right>
        <color indexed="63"/>
      </right>
      <top style="thin"/>
      <bottom style="thin"/>
    </border>
    <border>
      <left>
        <color indexed="63"/>
      </left>
      <right>
        <color indexed="63"/>
      </right>
      <top style="thin"/>
      <bottom style="thin"/>
    </border>
    <border>
      <left style="thin">
        <color indexed="8"/>
      </left>
      <right style="thin">
        <color indexed="8"/>
      </right>
      <top style="thin"/>
      <bottom style="thin"/>
    </border>
    <border>
      <left>
        <color indexed="63"/>
      </left>
      <right>
        <color indexed="63"/>
      </right>
      <top style="double">
        <color indexed="8"/>
      </top>
      <bottom>
        <color indexed="63"/>
      </bottom>
    </border>
    <border>
      <left style="thin">
        <color indexed="8"/>
      </left>
      <right>
        <color indexed="63"/>
      </right>
      <top style="double">
        <color indexed="8"/>
      </top>
      <bottom>
        <color indexed="63"/>
      </bottom>
    </border>
    <border>
      <left style="thin">
        <color indexed="8"/>
      </left>
      <right style="thin">
        <color indexed="8"/>
      </right>
      <top style="double">
        <color indexed="8"/>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style="thin"/>
      <right>
        <color indexed="63"/>
      </right>
      <top>
        <color indexed="63"/>
      </top>
      <bottom>
        <color indexed="63"/>
      </bottom>
    </border>
    <border>
      <left>
        <color indexed="63"/>
      </left>
      <right style="thin">
        <color indexed="8"/>
      </right>
      <top>
        <color indexed="63"/>
      </top>
      <bottom style="thin">
        <color indexed="8"/>
      </bottom>
    </border>
    <border>
      <left/>
      <right style="thin"/>
      <top style="thin"/>
      <bottom/>
    </border>
    <border>
      <left/>
      <right style="thin"/>
      <top/>
      <bottom style="thin"/>
    </border>
    <border>
      <left>
        <color indexed="63"/>
      </left>
      <right style="thin"/>
      <top style="double"/>
      <bottom style="thin"/>
    </border>
    <border>
      <left style="thin"/>
      <right style="thin"/>
      <top style="double"/>
      <bottom style="thin"/>
    </border>
    <border>
      <left style="thin"/>
      <right>
        <color indexed="63"/>
      </right>
      <top style="double"/>
      <bottom style="thin"/>
    </border>
    <border>
      <left style="thin"/>
      <right>
        <color indexed="63"/>
      </right>
      <top style="thin"/>
      <bottom style="thin"/>
    </border>
    <border>
      <left style="thin"/>
      <right>
        <color indexed="63"/>
      </right>
      <top style="thin">
        <color indexed="8"/>
      </top>
      <bottom>
        <color indexed="63"/>
      </bottom>
    </border>
    <border>
      <left style="thin"/>
      <right>
        <color indexed="63"/>
      </right>
      <top style="thin"/>
      <bottom style="thin">
        <color indexed="8"/>
      </bottom>
    </border>
    <border>
      <left style="thin"/>
      <right/>
      <top/>
      <bottom style="thin">
        <color indexed="8"/>
      </bottom>
    </border>
    <border>
      <left style="thin">
        <color indexed="8"/>
      </left>
      <right>
        <color indexed="63"/>
      </right>
      <top style="thin">
        <color indexed="8"/>
      </top>
      <bottom style="thin">
        <color indexed="8"/>
      </bottom>
    </border>
    <border>
      <left style="double">
        <color indexed="8"/>
      </left>
      <right/>
      <top style="thin">
        <color indexed="8"/>
      </top>
      <bottom/>
    </border>
    <border>
      <left style="double">
        <color indexed="8"/>
      </left>
      <right/>
      <top/>
      <bottom/>
    </border>
    <border>
      <left/>
      <right/>
      <top/>
      <bottom style="double"/>
    </border>
    <border>
      <left style="thin"/>
      <right style="thin"/>
      <top/>
      <bottom style="thin"/>
    </border>
    <border>
      <left style="thin"/>
      <right style="thin"/>
      <top style="thin"/>
      <bottom/>
    </border>
    <border>
      <left style="thin"/>
      <right/>
      <top style="thin"/>
      <bottom/>
    </border>
    <border>
      <left>
        <color indexed="63"/>
      </left>
      <right>
        <color indexed="63"/>
      </right>
      <top style="thin">
        <color indexed="8"/>
      </top>
      <bottom style="thin">
        <color indexed="8"/>
      </bottom>
    </border>
    <border>
      <left>
        <color indexed="63"/>
      </left>
      <right>
        <color indexed="63"/>
      </right>
      <top style="double">
        <color indexed="8"/>
      </top>
      <bottom style="thin">
        <color indexed="8"/>
      </bottom>
    </border>
    <border>
      <left style="thin">
        <color indexed="8"/>
      </left>
      <right>
        <color indexed="63"/>
      </right>
      <top style="double">
        <color indexed="8"/>
      </top>
      <bottom style="thin">
        <color indexed="8"/>
      </bottom>
    </border>
    <border>
      <left style="thin">
        <color indexed="8"/>
      </left>
      <right style="thin">
        <color indexed="8"/>
      </right>
      <top>
        <color indexed="63"/>
      </top>
      <bottom style="thin">
        <color indexed="8"/>
      </bottom>
    </border>
    <border>
      <left/>
      <right style="thin"/>
      <top style="thin"/>
      <bottom style="thin"/>
    </border>
    <border>
      <left style="thin">
        <color indexed="8"/>
      </left>
      <right style="thin"/>
      <top style="double">
        <color indexed="8"/>
      </top>
      <bottom style="thin">
        <color indexed="8"/>
      </bottom>
    </border>
    <border>
      <left style="thin">
        <color indexed="8"/>
      </left>
      <right style="thin"/>
      <top>
        <color indexed="63"/>
      </top>
      <bottom style="thin">
        <color indexed="8"/>
      </bottom>
    </border>
    <border>
      <left>
        <color indexed="63"/>
      </left>
      <right style="thin"/>
      <top style="thin"/>
      <bottom style="thin">
        <color indexed="8"/>
      </bottom>
    </border>
    <border>
      <left style="thin"/>
      <right style="thin"/>
      <top/>
      <bottom/>
    </border>
    <border>
      <left style="thin">
        <color indexed="8"/>
      </left>
      <right>
        <color indexed="63"/>
      </right>
      <top style="thin">
        <color indexed="8"/>
      </top>
      <bottom style="thin"/>
    </border>
    <border>
      <left>
        <color indexed="63"/>
      </left>
      <right style="thin">
        <color indexed="8"/>
      </right>
      <top style="double">
        <color indexed="8"/>
      </top>
      <bottom style="thin">
        <color indexed="8"/>
      </bottom>
    </border>
    <border>
      <left>
        <color indexed="63"/>
      </left>
      <right style="thin">
        <color indexed="8"/>
      </right>
      <top style="double">
        <color indexed="8"/>
      </top>
      <bottom>
        <color indexed="63"/>
      </bottom>
    </border>
    <border>
      <left style="thin">
        <color indexed="8"/>
      </left>
      <right style="thin">
        <color indexed="8"/>
      </right>
      <top style="double">
        <color indexed="8"/>
      </top>
      <bottom>
        <color indexed="63"/>
      </bottom>
    </border>
    <border>
      <left>
        <color indexed="63"/>
      </left>
      <right style="thin">
        <color indexed="8"/>
      </right>
      <top style="thin"/>
      <bottom>
        <color indexed="63"/>
      </bottom>
    </border>
    <border>
      <left>
        <color indexed="63"/>
      </left>
      <right>
        <color indexed="63"/>
      </right>
      <top>
        <color indexed="63"/>
      </top>
      <bottom style="double">
        <color indexed="8"/>
      </bottom>
    </border>
    <border>
      <left style="thin"/>
      <right>
        <color indexed="63"/>
      </right>
      <top style="thin">
        <color indexed="8"/>
      </top>
      <bottom style="thin"/>
    </border>
    <border>
      <left style="thin"/>
      <right style="thin">
        <color indexed="8"/>
      </right>
      <top style="double">
        <color indexed="8"/>
      </top>
      <bottom style="thin"/>
    </border>
    <border>
      <left style="thin">
        <color indexed="8"/>
      </left>
      <right>
        <color indexed="63"/>
      </right>
      <top style="double">
        <color indexed="8"/>
      </top>
      <bottom style="thin"/>
    </border>
    <border>
      <left>
        <color indexed="63"/>
      </left>
      <right>
        <color indexed="63"/>
      </right>
      <top style="double">
        <color indexed="8"/>
      </top>
      <bottom style="thin"/>
    </border>
    <border>
      <left style="medium"/>
      <right/>
      <top/>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color indexed="63"/>
      </left>
      <right style="thin">
        <color indexed="8"/>
      </right>
      <top style="thin"/>
      <bottom style="thin"/>
    </border>
    <border>
      <left>
        <color indexed="63"/>
      </left>
      <right style="thin"/>
      <top style="thin">
        <color indexed="8"/>
      </top>
      <bottom style="thin">
        <color indexed="8"/>
      </bottom>
    </border>
    <border>
      <left style="thin"/>
      <right>
        <color indexed="63"/>
      </right>
      <top style="double"/>
      <bottom>
        <color indexed="63"/>
      </bottom>
    </border>
    <border>
      <left>
        <color indexed="63"/>
      </left>
      <right style="thin"/>
      <top style="double">
        <color indexed="8"/>
      </top>
      <bottom>
        <color indexed="63"/>
      </bottom>
    </border>
    <border>
      <left style="thin"/>
      <right>
        <color indexed="63"/>
      </right>
      <top style="double">
        <color indexed="8"/>
      </top>
      <bottom style="thin">
        <color indexed="8"/>
      </bottom>
    </border>
    <border>
      <left style="thin"/>
      <right style="thin">
        <color indexed="8"/>
      </right>
      <top style="thin"/>
      <bottom>
        <color indexed="63"/>
      </bottom>
    </border>
    <border>
      <left style="thin"/>
      <right style="thin">
        <color indexed="8"/>
      </right>
      <top>
        <color indexed="63"/>
      </top>
      <bottom>
        <color indexed="63"/>
      </bottom>
    </border>
    <border>
      <left style="thin"/>
      <right style="thin">
        <color indexed="8"/>
      </right>
      <top>
        <color indexed="63"/>
      </top>
      <bottom style="thin">
        <color indexed="8"/>
      </bottom>
    </border>
    <border>
      <left style="thin"/>
      <right>
        <color indexed="63"/>
      </right>
      <top style="double">
        <color indexed="8"/>
      </top>
      <bottom style="thin"/>
    </border>
    <border>
      <left>
        <color indexed="63"/>
      </left>
      <right style="thin">
        <color indexed="8"/>
      </right>
      <top style="double">
        <color indexed="8"/>
      </top>
      <bottom style="thin"/>
    </border>
    <border>
      <left style="thin"/>
      <right style="thin"/>
      <top style="thin">
        <color indexed="8"/>
      </top>
      <bottom>
        <color indexed="63"/>
      </bottom>
    </border>
    <border>
      <left style="thin"/>
      <right style="thin"/>
      <top>
        <color indexed="63"/>
      </top>
      <bottom style="thin">
        <color indexed="8"/>
      </bottom>
    </border>
    <border>
      <left style="thin"/>
      <right style="thin">
        <color indexed="8"/>
      </right>
      <top style="thin">
        <color indexed="8"/>
      </top>
      <bottom>
        <color indexed="63"/>
      </bottom>
    </border>
    <border>
      <left style="thin">
        <color indexed="8"/>
      </left>
      <right style="thin"/>
      <top style="thin">
        <color indexed="8"/>
      </top>
      <bottom>
        <color indexed="63"/>
      </bottom>
    </border>
    <border>
      <left style="thin">
        <color indexed="8"/>
      </left>
      <right style="double">
        <color indexed="8"/>
      </right>
      <top style="thin">
        <color indexed="8"/>
      </top>
      <bottom/>
    </border>
    <border>
      <left style="thin">
        <color indexed="8"/>
      </left>
      <right style="double">
        <color indexed="8"/>
      </right>
      <top/>
      <bottom style="thin">
        <color indexed="8"/>
      </bottom>
    </border>
    <border>
      <left style="double">
        <color indexed="8"/>
      </left>
      <right style="double">
        <color indexed="8"/>
      </right>
      <top style="double">
        <color indexed="8"/>
      </top>
      <bottom>
        <color indexed="63"/>
      </bottom>
    </border>
    <border>
      <left style="double">
        <color indexed="8"/>
      </left>
      <right style="double">
        <color indexed="8"/>
      </right>
      <top>
        <color indexed="63"/>
      </top>
      <bottom>
        <color indexed="63"/>
      </bottom>
    </border>
    <border>
      <left style="double">
        <color indexed="8"/>
      </left>
      <right style="double">
        <color indexed="8"/>
      </right>
      <top>
        <color indexed="63"/>
      </top>
      <bottom style="thin">
        <color indexed="8"/>
      </bottom>
    </border>
    <border>
      <left style="double">
        <color indexed="8"/>
      </left>
      <right style="thin">
        <color indexed="8"/>
      </right>
      <top style="double">
        <color indexed="8"/>
      </top>
      <bottom>
        <color indexed="63"/>
      </bottom>
    </border>
    <border>
      <left style="double">
        <color indexed="8"/>
      </left>
      <right style="thin">
        <color indexed="8"/>
      </right>
      <top>
        <color indexed="63"/>
      </top>
      <bottom>
        <color indexed="63"/>
      </bottom>
    </border>
    <border>
      <left style="double">
        <color indexed="8"/>
      </left>
      <right style="thin">
        <color indexed="8"/>
      </right>
      <top>
        <color indexed="63"/>
      </top>
      <bottom style="thin">
        <color indexed="8"/>
      </bottom>
    </border>
    <border>
      <left/>
      <right style="thin"/>
      <top style="double"/>
      <bottom/>
    </border>
    <border>
      <left/>
      <right/>
      <top style="double"/>
      <bottom style="thin"/>
    </border>
    <border>
      <left style="thin">
        <color indexed="8"/>
      </left>
      <right style="thin">
        <color indexed="8"/>
      </right>
      <top>
        <color indexed="63"/>
      </top>
      <bottom style="thin"/>
    </border>
    <border>
      <left/>
      <right style="double">
        <color indexed="8"/>
      </right>
      <top style="double">
        <color indexed="8"/>
      </top>
      <bottom style="thin">
        <color indexed="8"/>
      </bottom>
    </border>
    <border>
      <left style="double">
        <color indexed="8"/>
      </left>
      <right/>
      <top style="double">
        <color indexed="8"/>
      </top>
      <bottom style="thin">
        <color indexed="8"/>
      </bottom>
    </border>
    <border>
      <left/>
      <right style="thin">
        <color indexed="8"/>
      </right>
      <top/>
      <bottom style="thin"/>
    </border>
    <border>
      <left style="double">
        <color indexed="8"/>
      </left>
      <right/>
      <top style="double">
        <color indexed="8"/>
      </top>
      <bottom/>
    </border>
    <border>
      <left style="double">
        <color indexed="8"/>
      </left>
      <right/>
      <top/>
      <bottom style="thin">
        <color indexed="8"/>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0" borderId="0" applyNumberFormat="0" applyFill="0" applyBorder="0" applyAlignment="0" applyProtection="0"/>
    <xf numFmtId="0" fontId="83" fillId="26" borderId="1" applyNumberFormat="0" applyAlignment="0" applyProtection="0"/>
    <xf numFmtId="0" fontId="84" fillId="27" borderId="0" applyNumberFormat="0" applyBorder="0" applyAlignment="0" applyProtection="0"/>
    <xf numFmtId="0" fontId="85" fillId="0" borderId="0" applyNumberFormat="0" applyFill="0" applyBorder="0" applyAlignment="0" applyProtection="0"/>
    <xf numFmtId="0" fontId="0" fillId="28" borderId="2" applyNumberFormat="0" applyFont="0" applyAlignment="0" applyProtection="0"/>
    <xf numFmtId="0" fontId="86" fillId="0" borderId="3" applyNumberFormat="0" applyFill="0" applyAlignment="0" applyProtection="0"/>
    <xf numFmtId="0" fontId="87" fillId="29" borderId="0" applyNumberFormat="0" applyBorder="0" applyAlignment="0" applyProtection="0"/>
    <xf numFmtId="0" fontId="88" fillId="30" borderId="4" applyNumberFormat="0" applyAlignment="0" applyProtection="0"/>
    <xf numFmtId="0" fontId="89" fillId="0" borderId="0" applyNumberFormat="0" applyFill="0" applyBorder="0" applyAlignment="0" applyProtection="0"/>
    <xf numFmtId="38" fontId="0" fillId="0" borderId="0" applyFont="0" applyFill="0" applyBorder="0" applyAlignment="0" applyProtection="0"/>
    <xf numFmtId="38" fontId="7" fillId="0" borderId="0" applyFont="0" applyFill="0" applyBorder="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0" borderId="8" applyNumberFormat="0" applyFill="0" applyAlignment="0" applyProtection="0"/>
    <xf numFmtId="0" fontId="94" fillId="30" borderId="9" applyNumberFormat="0" applyAlignment="0" applyProtection="0"/>
    <xf numFmtId="0" fontId="95" fillId="0" borderId="0" applyNumberFormat="0" applyFill="0" applyBorder="0" applyAlignment="0" applyProtection="0"/>
    <xf numFmtId="6" fontId="0" fillId="0" borderId="0" applyFont="0" applyFill="0" applyBorder="0" applyAlignment="0" applyProtection="0"/>
    <xf numFmtId="0" fontId="96" fillId="31" borderId="4" applyNumberFormat="0" applyAlignment="0" applyProtection="0"/>
    <xf numFmtId="0" fontId="80" fillId="0" borderId="0">
      <alignment vertical="center"/>
      <protection/>
    </xf>
    <xf numFmtId="0" fontId="15" fillId="0" borderId="0">
      <alignment vertical="center"/>
      <protection/>
    </xf>
    <xf numFmtId="0" fontId="15" fillId="0" borderId="0">
      <alignment vertical="center"/>
      <protection/>
    </xf>
    <xf numFmtId="0" fontId="0" fillId="0" borderId="0">
      <alignment/>
      <protection/>
    </xf>
    <xf numFmtId="3" fontId="7" fillId="0" borderId="0">
      <alignment/>
      <protection/>
    </xf>
    <xf numFmtId="0" fontId="7" fillId="0" borderId="0">
      <alignment/>
      <protection/>
    </xf>
    <xf numFmtId="0" fontId="57" fillId="0" borderId="0">
      <alignment/>
      <protection/>
    </xf>
    <xf numFmtId="0" fontId="0" fillId="0" borderId="0">
      <alignment/>
      <protection/>
    </xf>
    <xf numFmtId="0" fontId="80" fillId="0" borderId="0">
      <alignment vertical="center"/>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15" fillId="0" borderId="0">
      <alignment/>
      <protection/>
    </xf>
    <xf numFmtId="0" fontId="97" fillId="32" borderId="0" applyNumberFormat="0" applyBorder="0" applyAlignment="0" applyProtection="0"/>
  </cellStyleXfs>
  <cellXfs count="2342">
    <xf numFmtId="0" fontId="4" fillId="0" borderId="0" xfId="0" applyNumberFormat="1" applyFont="1" applyAlignment="1" applyProtection="1">
      <alignment/>
      <protection locked="0"/>
    </xf>
    <xf numFmtId="0" fontId="0" fillId="0" borderId="0" xfId="0" applyNumberFormat="1" applyFont="1" applyFill="1" applyBorder="1" applyAlignment="1">
      <alignment horizontal="left" vertical="center"/>
    </xf>
    <xf numFmtId="0" fontId="0" fillId="0" borderId="0" xfId="0" applyNumberFormat="1" applyFont="1" applyFill="1" applyAlignment="1">
      <alignment/>
    </xf>
    <xf numFmtId="3" fontId="0" fillId="0" borderId="0" xfId="0" applyNumberFormat="1" applyFont="1" applyFill="1" applyBorder="1" applyAlignment="1">
      <alignment horizontal="left"/>
    </xf>
    <xf numFmtId="0" fontId="0" fillId="0" borderId="0" xfId="0" applyNumberFormat="1" applyFont="1" applyFill="1" applyBorder="1" applyAlignment="1">
      <alignment/>
    </xf>
    <xf numFmtId="0" fontId="0" fillId="0" borderId="0" xfId="0" applyNumberFormat="1" applyFont="1" applyFill="1" applyAlignment="1">
      <alignment horizontal="left" vertical="center"/>
    </xf>
    <xf numFmtId="0" fontId="0" fillId="0" borderId="0" xfId="0" applyNumberFormat="1" applyFont="1" applyFill="1" applyAlignment="1" applyProtection="1">
      <alignment/>
      <protection locked="0"/>
    </xf>
    <xf numFmtId="0" fontId="0" fillId="0" borderId="0" xfId="0" applyFont="1" applyFill="1" applyAlignment="1">
      <alignment horizontal="left"/>
    </xf>
    <xf numFmtId="49" fontId="0" fillId="0" borderId="0" xfId="0" applyNumberFormat="1" applyFont="1" applyFill="1" applyAlignment="1">
      <alignment/>
    </xf>
    <xf numFmtId="0" fontId="0" fillId="0" borderId="0" xfId="0" applyNumberFormat="1" applyFont="1" applyFill="1" applyBorder="1" applyAlignment="1">
      <alignment horizontal="centerContinuous" vertical="center"/>
    </xf>
    <xf numFmtId="0" fontId="5" fillId="0" borderId="0" xfId="0" applyNumberFormat="1" applyFont="1" applyFill="1" applyBorder="1" applyAlignment="1">
      <alignment horizontal="center" vertical="center"/>
    </xf>
    <xf numFmtId="0" fontId="6" fillId="0" borderId="0" xfId="0" applyFont="1" applyFill="1" applyBorder="1" applyAlignment="1">
      <alignment horizontal="left"/>
    </xf>
    <xf numFmtId="0"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wrapText="1" shrinkToFit="1"/>
    </xf>
    <xf numFmtId="183" fontId="7" fillId="0" borderId="0" xfId="0" applyNumberFormat="1" applyFont="1" applyFill="1" applyBorder="1" applyAlignment="1">
      <alignment horizontal="right"/>
    </xf>
    <xf numFmtId="182" fontId="7" fillId="0" borderId="0" xfId="0" applyNumberFormat="1" applyFont="1" applyFill="1" applyBorder="1" applyAlignment="1">
      <alignment horizontal="right"/>
    </xf>
    <xf numFmtId="181" fontId="7" fillId="0" borderId="0" xfId="0" applyNumberFormat="1" applyFont="1" applyFill="1" applyBorder="1" applyAlignment="1">
      <alignment horizontal="right"/>
    </xf>
    <xf numFmtId="184" fontId="7" fillId="0" borderId="0" xfId="0" applyNumberFormat="1" applyFont="1" applyFill="1" applyAlignment="1">
      <alignment horizontal="right"/>
    </xf>
    <xf numFmtId="192" fontId="7" fillId="0" borderId="0" xfId="0" applyNumberFormat="1" applyFont="1" applyFill="1" applyBorder="1" applyAlignment="1">
      <alignment horizontal="right"/>
    </xf>
    <xf numFmtId="183" fontId="7" fillId="0" borderId="0" xfId="0" applyNumberFormat="1" applyFont="1" applyFill="1" applyBorder="1" applyAlignment="1">
      <alignment/>
    </xf>
    <xf numFmtId="181" fontId="7" fillId="0" borderId="0" xfId="0" applyNumberFormat="1" applyFont="1" applyFill="1" applyAlignment="1">
      <alignment horizontal="right"/>
    </xf>
    <xf numFmtId="183" fontId="7" fillId="0" borderId="0" xfId="0" applyNumberFormat="1" applyFont="1" applyFill="1" applyAlignment="1">
      <alignment horizontal="right"/>
    </xf>
    <xf numFmtId="184" fontId="7" fillId="0" borderId="0" xfId="0" applyNumberFormat="1" applyFont="1" applyFill="1" applyBorder="1" applyAlignment="1">
      <alignment horizontal="right"/>
    </xf>
    <xf numFmtId="184" fontId="7" fillId="0" borderId="0" xfId="0" applyNumberFormat="1" applyFont="1" applyFill="1" applyBorder="1" applyAlignment="1">
      <alignment/>
    </xf>
    <xf numFmtId="181" fontId="7" fillId="0" borderId="0" xfId="0" applyNumberFormat="1" applyFont="1" applyFill="1" applyBorder="1" applyAlignment="1">
      <alignment/>
    </xf>
    <xf numFmtId="187" fontId="7" fillId="0" borderId="0" xfId="0" applyNumberFormat="1" applyFont="1" applyFill="1" applyBorder="1" applyAlignment="1">
      <alignment horizontal="right"/>
    </xf>
    <xf numFmtId="179" fontId="7" fillId="0" borderId="10" xfId="0" applyNumberFormat="1" applyFont="1" applyFill="1" applyBorder="1" applyAlignment="1">
      <alignment/>
    </xf>
    <xf numFmtId="181" fontId="7" fillId="0" borderId="11" xfId="0" applyNumberFormat="1" applyFont="1" applyFill="1" applyBorder="1" applyAlignment="1">
      <alignment horizontal="right"/>
    </xf>
    <xf numFmtId="179" fontId="7" fillId="0" borderId="11" xfId="0" applyNumberFormat="1" applyFont="1" applyFill="1" applyBorder="1" applyAlignment="1">
      <alignment/>
    </xf>
    <xf numFmtId="0" fontId="8" fillId="0" borderId="0" xfId="0" applyFont="1" applyFill="1" applyAlignment="1">
      <alignment vertical="center"/>
    </xf>
    <xf numFmtId="0" fontId="9" fillId="0" borderId="0" xfId="0" applyFont="1" applyFill="1" applyAlignment="1">
      <alignment horizontal="left" vertical="center"/>
    </xf>
    <xf numFmtId="0" fontId="10" fillId="0" borderId="0" xfId="0" applyFont="1" applyFill="1" applyAlignment="1">
      <alignment/>
    </xf>
    <xf numFmtId="0" fontId="0" fillId="0" borderId="0" xfId="0" applyNumberFormat="1" applyFont="1" applyFill="1" applyAlignment="1">
      <alignment horizontal="centerContinuous"/>
    </xf>
    <xf numFmtId="0" fontId="9" fillId="0" borderId="0" xfId="0" applyNumberFormat="1" applyFont="1" applyFill="1" applyAlignment="1">
      <alignment horizontal="centerContinuous"/>
    </xf>
    <xf numFmtId="3" fontId="0" fillId="0" borderId="12" xfId="0" applyNumberFormat="1" applyFont="1" applyFill="1" applyBorder="1" applyAlignment="1">
      <alignment horizontal="left"/>
    </xf>
    <xf numFmtId="3" fontId="0" fillId="0" borderId="13" xfId="0" applyNumberFormat="1" applyFont="1" applyFill="1" applyBorder="1" applyAlignment="1">
      <alignment horizontal="left"/>
    </xf>
    <xf numFmtId="3" fontId="0" fillId="0" borderId="13" xfId="0" applyNumberFormat="1" applyFont="1" applyFill="1" applyBorder="1" applyAlignment="1">
      <alignment/>
    </xf>
    <xf numFmtId="3" fontId="0" fillId="0" borderId="0" xfId="0" applyNumberFormat="1" applyFont="1" applyFill="1" applyBorder="1" applyAlignment="1">
      <alignment/>
    </xf>
    <xf numFmtId="3" fontId="7" fillId="0" borderId="14" xfId="0" applyNumberFormat="1" applyFont="1" applyFill="1" applyBorder="1" applyAlignment="1">
      <alignment horizontal="center"/>
    </xf>
    <xf numFmtId="182" fontId="7" fillId="0" borderId="0" xfId="0" applyNumberFormat="1" applyFont="1" applyFill="1" applyAlignment="1">
      <alignment horizontal="right"/>
    </xf>
    <xf numFmtId="179" fontId="7" fillId="0" borderId="0" xfId="0" applyNumberFormat="1" applyFont="1" applyFill="1" applyBorder="1" applyAlignment="1">
      <alignment horizontal="right"/>
    </xf>
    <xf numFmtId="0" fontId="0" fillId="0" borderId="0" xfId="0" applyFont="1" applyFill="1" applyAlignment="1">
      <alignment/>
    </xf>
    <xf numFmtId="182" fontId="7" fillId="0" borderId="0" xfId="0" applyNumberFormat="1" applyFont="1" applyFill="1" applyAlignment="1">
      <alignment/>
    </xf>
    <xf numFmtId="184" fontId="7" fillId="0" borderId="0" xfId="0" applyNumberFormat="1" applyFont="1" applyFill="1" applyAlignment="1">
      <alignment/>
    </xf>
    <xf numFmtId="192" fontId="7" fillId="0" borderId="0" xfId="0" applyNumberFormat="1" applyFont="1" applyFill="1" applyBorder="1" applyAlignment="1">
      <alignment/>
    </xf>
    <xf numFmtId="0" fontId="0" fillId="0" borderId="0" xfId="0" applyNumberFormat="1" applyFont="1" applyFill="1" applyBorder="1" applyAlignment="1" applyProtection="1">
      <alignment/>
      <protection locked="0"/>
    </xf>
    <xf numFmtId="3" fontId="7" fillId="0" borderId="12" xfId="0" applyNumberFormat="1" applyFont="1" applyFill="1" applyBorder="1" applyAlignment="1">
      <alignment horizontal="center" vertical="center"/>
    </xf>
    <xf numFmtId="181" fontId="7" fillId="0" borderId="10" xfId="0" applyNumberFormat="1" applyFont="1" applyFill="1" applyBorder="1" applyAlignment="1">
      <alignment horizontal="center"/>
    </xf>
    <xf numFmtId="179" fontId="7" fillId="0" borderId="10" xfId="0" applyNumberFormat="1" applyFont="1" applyFill="1" applyBorder="1" applyAlignment="1">
      <alignment horizontal="right"/>
    </xf>
    <xf numFmtId="179" fontId="7" fillId="0" borderId="0" xfId="0" applyNumberFormat="1" applyFont="1" applyFill="1" applyBorder="1" applyAlignment="1">
      <alignment/>
    </xf>
    <xf numFmtId="3" fontId="11" fillId="0" borderId="15" xfId="0" applyNumberFormat="1" applyFont="1" applyFill="1" applyBorder="1" applyAlignment="1">
      <alignment horizontal="center" vertical="center"/>
    </xf>
    <xf numFmtId="181" fontId="9" fillId="0" borderId="16" xfId="0" applyNumberFormat="1" applyFont="1" applyFill="1" applyBorder="1" applyAlignment="1">
      <alignment horizontal="center"/>
    </xf>
    <xf numFmtId="181" fontId="7" fillId="0" borderId="11" xfId="0" applyNumberFormat="1" applyFont="1" applyFill="1" applyBorder="1" applyAlignment="1">
      <alignment horizontal="center"/>
    </xf>
    <xf numFmtId="0" fontId="0" fillId="0" borderId="17" xfId="0" applyNumberFormat="1" applyFont="1" applyFill="1" applyBorder="1" applyAlignment="1">
      <alignment horizontal="center" vertical="center"/>
    </xf>
    <xf numFmtId="0" fontId="0" fillId="0" borderId="18" xfId="0" applyNumberFormat="1" applyFont="1" applyFill="1" applyBorder="1" applyAlignment="1">
      <alignment horizontal="center" vertical="center"/>
    </xf>
    <xf numFmtId="0" fontId="0" fillId="0" borderId="19" xfId="0" applyNumberFormat="1" applyFont="1" applyFill="1" applyBorder="1" applyAlignment="1">
      <alignment horizontal="center" vertical="center"/>
    </xf>
    <xf numFmtId="0" fontId="0" fillId="0" borderId="20" xfId="0" applyNumberFormat="1" applyFont="1" applyFill="1" applyBorder="1" applyAlignment="1">
      <alignment horizontal="center" vertical="center"/>
    </xf>
    <xf numFmtId="0" fontId="0" fillId="0" borderId="21"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xf>
    <xf numFmtId="0" fontId="4" fillId="0" borderId="0" xfId="0" applyNumberFormat="1" applyFont="1" applyFill="1" applyAlignment="1" applyProtection="1">
      <alignment shrinkToFit="1"/>
      <protection locked="0"/>
    </xf>
    <xf numFmtId="0" fontId="0" fillId="0" borderId="0" xfId="0" applyFont="1" applyFill="1" applyAlignment="1">
      <alignment wrapText="1" shrinkToFit="1"/>
    </xf>
    <xf numFmtId="0" fontId="0" fillId="0" borderId="0" xfId="0" applyFont="1" applyFill="1" applyAlignment="1">
      <alignment shrinkToFit="1"/>
    </xf>
    <xf numFmtId="191" fontId="7" fillId="0" borderId="0" xfId="0" applyNumberFormat="1" applyFont="1" applyFill="1" applyBorder="1" applyAlignment="1">
      <alignment horizontal="right"/>
    </xf>
    <xf numFmtId="0" fontId="0" fillId="33" borderId="22" xfId="0" applyNumberFormat="1" applyFont="1" applyFill="1" applyBorder="1" applyAlignment="1">
      <alignment horizontal="left" vertical="center"/>
    </xf>
    <xf numFmtId="0" fontId="0" fillId="33" borderId="23" xfId="0" applyNumberFormat="1" applyFont="1" applyFill="1" applyBorder="1" applyAlignment="1">
      <alignment horizontal="left" vertical="center"/>
    </xf>
    <xf numFmtId="0" fontId="0" fillId="33" borderId="23" xfId="0" applyNumberFormat="1" applyFont="1" applyFill="1" applyBorder="1" applyAlignment="1">
      <alignment horizontal="center" vertical="center"/>
    </xf>
    <xf numFmtId="0" fontId="0" fillId="33" borderId="24" xfId="0" applyNumberFormat="1" applyFont="1" applyFill="1" applyBorder="1" applyAlignment="1" applyProtection="1">
      <alignment horizontal="center" vertical="center"/>
      <protection locked="0"/>
    </xf>
    <xf numFmtId="0" fontId="0" fillId="33" borderId="22" xfId="0" applyNumberFormat="1" applyFont="1" applyFill="1" applyBorder="1" applyAlignment="1">
      <alignment horizontal="center" vertical="center"/>
    </xf>
    <xf numFmtId="0" fontId="0" fillId="33" borderId="0" xfId="0" applyFont="1" applyFill="1" applyAlignment="1">
      <alignment horizontal="center" vertical="center"/>
    </xf>
    <xf numFmtId="0" fontId="0" fillId="33" borderId="25" xfId="0" applyFont="1" applyFill="1" applyBorder="1" applyAlignment="1">
      <alignment horizontal="center" vertical="center"/>
    </xf>
    <xf numFmtId="0" fontId="0" fillId="33" borderId="26" xfId="0" applyNumberFormat="1" applyFont="1" applyFill="1" applyBorder="1" applyAlignment="1">
      <alignment horizontal="left" vertical="center"/>
    </xf>
    <xf numFmtId="0" fontId="0" fillId="33" borderId="26" xfId="0" applyNumberFormat="1" applyFont="1" applyFill="1" applyBorder="1" applyAlignment="1">
      <alignment/>
    </xf>
    <xf numFmtId="0" fontId="0" fillId="33" borderId="26" xfId="0" applyFont="1" applyFill="1" applyBorder="1" applyAlignment="1">
      <alignment/>
    </xf>
    <xf numFmtId="0" fontId="0" fillId="33" borderId="26" xfId="0" applyNumberFormat="1" applyFont="1" applyFill="1" applyBorder="1" applyAlignment="1">
      <alignment vertical="center"/>
    </xf>
    <xf numFmtId="0" fontId="0" fillId="33" borderId="27" xfId="0" applyNumberFormat="1" applyFont="1" applyFill="1" applyBorder="1" applyAlignment="1">
      <alignment horizontal="center" vertical="center" shrinkToFit="1"/>
    </xf>
    <xf numFmtId="0" fontId="0" fillId="33" borderId="26" xfId="0" applyNumberFormat="1" applyFont="1" applyFill="1" applyBorder="1" applyAlignment="1">
      <alignment horizontal="center"/>
    </xf>
    <xf numFmtId="0" fontId="11" fillId="33" borderId="26" xfId="0" applyNumberFormat="1" applyFont="1" applyFill="1" applyBorder="1" applyAlignment="1">
      <alignment horizontal="center" vertical="center"/>
    </xf>
    <xf numFmtId="0" fontId="0" fillId="33" borderId="26" xfId="0" applyNumberFormat="1" applyFont="1" applyFill="1" applyBorder="1" applyAlignment="1">
      <alignment horizontal="centerContinuous"/>
    </xf>
    <xf numFmtId="0" fontId="0" fillId="33" borderId="13" xfId="0" applyNumberFormat="1" applyFont="1" applyFill="1" applyBorder="1" applyAlignment="1">
      <alignment horizontal="centerContinuous"/>
    </xf>
    <xf numFmtId="0" fontId="0" fillId="33" borderId="26" xfId="0" applyFont="1" applyFill="1" applyBorder="1" applyAlignment="1">
      <alignment horizontal="center" vertical="center"/>
    </xf>
    <xf numFmtId="0" fontId="0" fillId="33" borderId="25" xfId="0" applyNumberFormat="1" applyFont="1" applyFill="1" applyBorder="1" applyAlignment="1">
      <alignment horizontal="center" vertical="center"/>
    </xf>
    <xf numFmtId="0" fontId="11" fillId="33" borderId="25" xfId="0" applyNumberFormat="1" applyFont="1" applyFill="1" applyBorder="1" applyAlignment="1">
      <alignment horizontal="center" vertical="center"/>
    </xf>
    <xf numFmtId="0" fontId="5" fillId="33" borderId="28" xfId="0" applyNumberFormat="1" applyFont="1" applyFill="1" applyBorder="1" applyAlignment="1">
      <alignment horizontal="center" vertical="center" shrinkToFit="1"/>
    </xf>
    <xf numFmtId="0" fontId="5" fillId="33" borderId="25" xfId="0" applyNumberFormat="1" applyFont="1" applyFill="1" applyBorder="1" applyAlignment="1">
      <alignment horizontal="center" vertical="top"/>
    </xf>
    <xf numFmtId="0" fontId="0" fillId="33" borderId="25" xfId="0" applyNumberFormat="1" applyFont="1" applyFill="1" applyBorder="1" applyAlignment="1">
      <alignment horizontal="centerContinuous" vertical="top"/>
    </xf>
    <xf numFmtId="0" fontId="0" fillId="33" borderId="0" xfId="0" applyNumberFormat="1" applyFont="1" applyFill="1" applyAlignment="1">
      <alignment horizontal="centerContinuous"/>
    </xf>
    <xf numFmtId="0" fontId="0" fillId="33" borderId="0" xfId="0" applyNumberFormat="1" applyFont="1" applyFill="1" applyAlignment="1">
      <alignment horizontal="left" vertical="center"/>
    </xf>
    <xf numFmtId="0" fontId="0" fillId="33" borderId="26" xfId="0" applyFont="1" applyFill="1" applyBorder="1" applyAlignment="1">
      <alignment horizontal="center"/>
    </xf>
    <xf numFmtId="0" fontId="12" fillId="33" borderId="25" xfId="0" applyNumberFormat="1" applyFont="1" applyFill="1" applyBorder="1" applyAlignment="1">
      <alignment horizontal="center" vertical="center" shrinkToFit="1"/>
    </xf>
    <xf numFmtId="49" fontId="0" fillId="33" borderId="25" xfId="0" applyNumberFormat="1" applyFont="1" applyFill="1" applyBorder="1" applyAlignment="1">
      <alignment horizontal="center" vertical="center"/>
    </xf>
    <xf numFmtId="0" fontId="0" fillId="33" borderId="25" xfId="0" applyNumberFormat="1" applyFont="1" applyFill="1" applyBorder="1" applyAlignment="1">
      <alignment vertical="top"/>
    </xf>
    <xf numFmtId="0" fontId="0" fillId="33" borderId="25" xfId="0" applyNumberFormat="1" applyFont="1" applyFill="1" applyBorder="1" applyAlignment="1">
      <alignment horizontal="center" vertical="top"/>
    </xf>
    <xf numFmtId="0" fontId="0" fillId="33" borderId="25" xfId="0" applyNumberFormat="1" applyFont="1" applyFill="1" applyBorder="1" applyAlignment="1">
      <alignment vertical="center"/>
    </xf>
    <xf numFmtId="181" fontId="7" fillId="34" borderId="0" xfId="0" applyNumberFormat="1" applyFont="1" applyFill="1" applyBorder="1" applyAlignment="1">
      <alignment/>
    </xf>
    <xf numFmtId="187" fontId="7" fillId="34" borderId="0" xfId="0" applyNumberFormat="1" applyFont="1" applyFill="1" applyBorder="1" applyAlignment="1">
      <alignment horizontal="right"/>
    </xf>
    <xf numFmtId="181" fontId="7" fillId="34" borderId="0" xfId="0" applyNumberFormat="1" applyFont="1" applyFill="1" applyAlignment="1">
      <alignment horizontal="right"/>
    </xf>
    <xf numFmtId="179" fontId="7" fillId="34" borderId="0" xfId="0" applyNumberFormat="1" applyFont="1" applyFill="1" applyAlignment="1">
      <alignment horizontal="right"/>
    </xf>
    <xf numFmtId="0" fontId="0" fillId="33" borderId="26" xfId="0" applyNumberFormat="1" applyFont="1" applyFill="1" applyBorder="1" applyAlignment="1">
      <alignment horizontal="center" vertical="center"/>
    </xf>
    <xf numFmtId="0" fontId="0" fillId="0" borderId="0" xfId="0" applyNumberFormat="1" applyFont="1" applyAlignment="1" applyProtection="1">
      <alignment/>
      <protection locked="0"/>
    </xf>
    <xf numFmtId="0" fontId="0" fillId="0" borderId="0" xfId="0" applyNumberFormat="1" applyFont="1" applyAlignment="1">
      <alignment/>
    </xf>
    <xf numFmtId="0" fontId="0" fillId="0" borderId="0" xfId="0" applyNumberFormat="1" applyFont="1" applyBorder="1" applyAlignment="1">
      <alignment horizontal="left"/>
    </xf>
    <xf numFmtId="0" fontId="13" fillId="0" borderId="0" xfId="0" applyNumberFormat="1" applyFont="1" applyAlignment="1">
      <alignment/>
    </xf>
    <xf numFmtId="0" fontId="14" fillId="0" borderId="0" xfId="0" applyNumberFormat="1" applyFont="1" applyAlignment="1">
      <alignment/>
    </xf>
    <xf numFmtId="3" fontId="0" fillId="0" borderId="0" xfId="0" applyNumberFormat="1" applyFont="1" applyAlignment="1">
      <alignment/>
    </xf>
    <xf numFmtId="184" fontId="0" fillId="0" borderId="0" xfId="0" applyNumberFormat="1" applyFont="1" applyAlignment="1">
      <alignment/>
    </xf>
    <xf numFmtId="0" fontId="0" fillId="0" borderId="0" xfId="0" applyNumberFormat="1" applyFont="1" applyBorder="1" applyAlignment="1">
      <alignment horizontal="left" vertical="center"/>
    </xf>
    <xf numFmtId="0" fontId="0" fillId="0" borderId="0" xfId="0" applyNumberFormat="1" applyFont="1" applyBorder="1" applyAlignment="1" applyProtection="1">
      <alignment vertical="center" wrapText="1" shrinkToFit="1"/>
      <protection locked="0"/>
    </xf>
    <xf numFmtId="0" fontId="0" fillId="0" borderId="0" xfId="0" applyFont="1" applyBorder="1" applyAlignment="1">
      <alignment vertical="center" wrapText="1" shrinkToFit="1"/>
    </xf>
    <xf numFmtId="49" fontId="0" fillId="0" borderId="0" xfId="0" applyNumberFormat="1" applyFont="1" applyAlignment="1">
      <alignment/>
    </xf>
    <xf numFmtId="3" fontId="0" fillId="0" borderId="0" xfId="0" applyNumberFormat="1" applyFont="1" applyFill="1" applyAlignment="1">
      <alignment/>
    </xf>
    <xf numFmtId="184" fontId="0" fillId="0" borderId="0" xfId="0" applyNumberFormat="1" applyFont="1" applyFill="1" applyAlignment="1">
      <alignment/>
    </xf>
    <xf numFmtId="0" fontId="0" fillId="0" borderId="0" xfId="0" applyFont="1" applyAlignment="1">
      <alignment horizontal="left"/>
    </xf>
    <xf numFmtId="0" fontId="0" fillId="0" borderId="0" xfId="0" applyNumberFormat="1" applyFont="1" applyAlignment="1">
      <alignment horizontal="left" vertical="center"/>
    </xf>
    <xf numFmtId="0" fontId="0" fillId="0" borderId="29" xfId="0" applyNumberFormat="1" applyFont="1" applyFill="1" applyBorder="1" applyAlignment="1">
      <alignment horizontal="center" vertical="center"/>
    </xf>
    <xf numFmtId="0" fontId="0" fillId="0" borderId="30" xfId="0" applyNumberFormat="1" applyFont="1" applyFill="1" applyBorder="1" applyAlignment="1">
      <alignment horizontal="center" vertical="center"/>
    </xf>
    <xf numFmtId="0" fontId="11" fillId="0" borderId="30"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xf>
    <xf numFmtId="0" fontId="7" fillId="0" borderId="32" xfId="0" applyNumberFormat="1" applyFont="1" applyFill="1" applyBorder="1" applyAlignment="1">
      <alignment horizontal="center" vertical="center"/>
    </xf>
    <xf numFmtId="187" fontId="7" fillId="0" borderId="33" xfId="0" applyNumberFormat="1" applyFont="1" applyFill="1" applyBorder="1" applyAlignment="1">
      <alignment horizontal="right"/>
    </xf>
    <xf numFmtId="187" fontId="7" fillId="0" borderId="33" xfId="0" applyNumberFormat="1" applyFont="1" applyFill="1" applyBorder="1" applyAlignment="1">
      <alignment horizontal="center"/>
    </xf>
    <xf numFmtId="187" fontId="7" fillId="0" borderId="34" xfId="0" applyNumberFormat="1" applyFont="1" applyFill="1" applyBorder="1" applyAlignment="1">
      <alignment horizontal="center"/>
    </xf>
    <xf numFmtId="187" fontId="7" fillId="0" borderId="10" xfId="0" applyNumberFormat="1" applyFont="1" applyFill="1" applyBorder="1" applyAlignment="1">
      <alignment horizontal="right"/>
    </xf>
    <xf numFmtId="191" fontId="7" fillId="0" borderId="13" xfId="0" applyNumberFormat="1" applyFont="1" applyFill="1" applyBorder="1" applyAlignment="1">
      <alignment horizontal="right"/>
    </xf>
    <xf numFmtId="181" fontId="7" fillId="0" borderId="13" xfId="0" applyNumberFormat="1" applyFont="1" applyFill="1" applyBorder="1" applyAlignment="1">
      <alignment horizontal="center"/>
    </xf>
    <xf numFmtId="181" fontId="7" fillId="0" borderId="26" xfId="0" applyNumberFormat="1" applyFont="1" applyFill="1" applyBorder="1" applyAlignment="1">
      <alignment horizontal="center"/>
    </xf>
    <xf numFmtId="187" fontId="0" fillId="0" borderId="0" xfId="0" applyNumberFormat="1" applyFont="1" applyFill="1" applyAlignment="1" applyProtection="1">
      <alignment/>
      <protection locked="0"/>
    </xf>
    <xf numFmtId="187" fontId="0" fillId="0" borderId="0" xfId="0" applyNumberFormat="1" applyFont="1" applyFill="1" applyAlignment="1">
      <alignment/>
    </xf>
    <xf numFmtId="202" fontId="15" fillId="0" borderId="0" xfId="60" applyNumberFormat="1" applyFont="1" applyFill="1" applyAlignment="1">
      <alignment horizontal="right" vertical="center"/>
      <protection/>
    </xf>
    <xf numFmtId="194" fontId="7" fillId="0" borderId="0" xfId="0" applyNumberFormat="1" applyFont="1" applyFill="1" applyBorder="1" applyAlignment="1">
      <alignment horizontal="right"/>
    </xf>
    <xf numFmtId="183" fontId="98" fillId="0" borderId="0" xfId="0" applyNumberFormat="1" applyFont="1" applyFill="1" applyBorder="1" applyAlignment="1">
      <alignment horizontal="right"/>
    </xf>
    <xf numFmtId="182" fontId="7" fillId="0" borderId="25" xfId="0" applyNumberFormat="1" applyFont="1" applyFill="1" applyBorder="1" applyAlignment="1">
      <alignment horizontal="right"/>
    </xf>
    <xf numFmtId="183" fontId="7" fillId="0" borderId="0" xfId="0" applyNumberFormat="1" applyFont="1" applyFill="1" applyBorder="1" applyAlignment="1">
      <alignment horizontal="center"/>
    </xf>
    <xf numFmtId="183" fontId="7" fillId="0" borderId="35" xfId="0" applyNumberFormat="1" applyFont="1" applyFill="1" applyBorder="1" applyAlignment="1">
      <alignment horizontal="center"/>
    </xf>
    <xf numFmtId="181" fontId="7" fillId="34" borderId="0" xfId="0" applyNumberFormat="1" applyFont="1" applyFill="1" applyBorder="1" applyAlignment="1">
      <alignment horizontal="right"/>
    </xf>
    <xf numFmtId="181" fontId="0" fillId="0" borderId="0" xfId="0" applyNumberFormat="1" applyFont="1" applyFill="1" applyAlignment="1">
      <alignment horizontal="right"/>
    </xf>
    <xf numFmtId="181" fontId="0" fillId="0" borderId="0" xfId="0" applyNumberFormat="1" applyFont="1" applyFill="1" applyBorder="1" applyAlignment="1">
      <alignment horizontal="right"/>
    </xf>
    <xf numFmtId="181" fontId="7" fillId="0" borderId="0" xfId="0" applyNumberFormat="1" applyFont="1" applyFill="1" applyAlignment="1">
      <alignment/>
    </xf>
    <xf numFmtId="183" fontId="7" fillId="0" borderId="0" xfId="0" applyNumberFormat="1" applyFont="1" applyFill="1" applyAlignment="1">
      <alignment/>
    </xf>
    <xf numFmtId="182" fontId="7" fillId="0" borderId="0" xfId="0" applyNumberFormat="1" applyFont="1" applyFill="1" applyBorder="1" applyAlignment="1">
      <alignment/>
    </xf>
    <xf numFmtId="3" fontId="7" fillId="0" borderId="35" xfId="0" applyNumberFormat="1" applyFont="1" applyFill="1" applyBorder="1" applyAlignment="1">
      <alignment horizontal="center"/>
    </xf>
    <xf numFmtId="3" fontId="0" fillId="0" borderId="36" xfId="0" applyNumberFormat="1" applyFont="1" applyFill="1" applyBorder="1" applyAlignment="1">
      <alignment horizontal="left"/>
    </xf>
    <xf numFmtId="0" fontId="0" fillId="35" borderId="25" xfId="0" applyNumberFormat="1" applyFont="1" applyFill="1" applyBorder="1" applyAlignment="1">
      <alignment horizontal="center"/>
    </xf>
    <xf numFmtId="0" fontId="5" fillId="35" borderId="26" xfId="0" applyNumberFormat="1" applyFont="1" applyFill="1" applyBorder="1" applyAlignment="1">
      <alignment horizontal="center"/>
    </xf>
    <xf numFmtId="0" fontId="0" fillId="35" borderId="0" xfId="0" applyFont="1" applyFill="1" applyAlignment="1">
      <alignment horizontal="centerContinuous"/>
    </xf>
    <xf numFmtId="0" fontId="0" fillId="35" borderId="25" xfId="0" applyFont="1" applyFill="1" applyBorder="1" applyAlignment="1">
      <alignment horizontal="centerContinuous" vertical="top"/>
    </xf>
    <xf numFmtId="0" fontId="11" fillId="35" borderId="25" xfId="0" applyNumberFormat="1" applyFont="1" applyFill="1" applyBorder="1" applyAlignment="1">
      <alignment horizontal="center" vertical="top"/>
    </xf>
    <xf numFmtId="0" fontId="0" fillId="35" borderId="0" xfId="0" applyNumberFormat="1" applyFont="1" applyFill="1" applyAlignment="1">
      <alignment horizontal="center" vertical="center"/>
    </xf>
    <xf numFmtId="0" fontId="12" fillId="35" borderId="26" xfId="0" applyNumberFormat="1" applyFont="1" applyFill="1" applyBorder="1" applyAlignment="1">
      <alignment horizontal="center"/>
    </xf>
    <xf numFmtId="0" fontId="0" fillId="33" borderId="22" xfId="0" applyFont="1" applyFill="1" applyBorder="1" applyAlignment="1">
      <alignment horizontal="centerContinuous" vertical="center"/>
    </xf>
    <xf numFmtId="0" fontId="0" fillId="33" borderId="23" xfId="0" applyFont="1" applyFill="1" applyBorder="1" applyAlignment="1">
      <alignment horizontal="centerContinuous" vertical="center"/>
    </xf>
    <xf numFmtId="0" fontId="0" fillId="0" borderId="0" xfId="0" applyFont="1" applyAlignment="1">
      <alignment horizontal="centerContinuous"/>
    </xf>
    <xf numFmtId="0" fontId="9" fillId="0" borderId="0" xfId="0" applyFont="1" applyAlignment="1">
      <alignment horizontal="centerContinuous"/>
    </xf>
    <xf numFmtId="193" fontId="0" fillId="0" borderId="0" xfId="0" applyNumberFormat="1" applyFont="1" applyAlignment="1">
      <alignment horizontal="centerContinuous"/>
    </xf>
    <xf numFmtId="0" fontId="16" fillId="0" borderId="0" xfId="0" applyNumberFormat="1" applyFont="1" applyAlignment="1">
      <alignment/>
    </xf>
    <xf numFmtId="0" fontId="9" fillId="0" borderId="0" xfId="0" applyNumberFormat="1" applyFont="1" applyAlignment="1">
      <alignment horizontal="left" vertical="center"/>
    </xf>
    <xf numFmtId="0" fontId="8" fillId="0" borderId="0" xfId="0" applyNumberFormat="1" applyFont="1" applyAlignment="1">
      <alignment vertical="center"/>
    </xf>
    <xf numFmtId="0" fontId="0" fillId="0" borderId="0" xfId="0" applyNumberFormat="1" applyFont="1" applyFill="1" applyAlignment="1">
      <alignment/>
    </xf>
    <xf numFmtId="0" fontId="0" fillId="0" borderId="0" xfId="0" applyNumberFormat="1" applyFont="1" applyFill="1" applyAlignment="1" applyProtection="1">
      <alignment/>
      <protection locked="0"/>
    </xf>
    <xf numFmtId="0" fontId="17" fillId="0" borderId="0" xfId="0" applyNumberFormat="1" applyFont="1" applyAlignment="1">
      <alignment/>
    </xf>
    <xf numFmtId="0" fontId="18" fillId="0" borderId="0" xfId="0" applyNumberFormat="1" applyFont="1" applyAlignment="1">
      <alignment/>
    </xf>
    <xf numFmtId="0" fontId="0" fillId="0" borderId="0" xfId="0" applyNumberFormat="1" applyFont="1" applyAlignment="1">
      <alignment/>
    </xf>
    <xf numFmtId="0" fontId="0" fillId="0" borderId="0" xfId="0" applyNumberFormat="1" applyFont="1" applyAlignment="1" applyProtection="1">
      <alignment/>
      <protection locked="0"/>
    </xf>
    <xf numFmtId="0" fontId="7" fillId="35" borderId="26" xfId="0" applyNumberFormat="1" applyFont="1" applyFill="1" applyBorder="1" applyAlignment="1">
      <alignment horizontal="center" vertical="center"/>
    </xf>
    <xf numFmtId="0" fontId="7" fillId="0" borderId="13" xfId="0" applyNumberFormat="1" applyFont="1" applyBorder="1" applyAlignment="1">
      <alignment/>
    </xf>
    <xf numFmtId="181" fontId="17" fillId="0" borderId="26" xfId="0" applyNumberFormat="1" applyFont="1" applyBorder="1" applyAlignment="1">
      <alignment/>
    </xf>
    <xf numFmtId="181" fontId="17" fillId="0" borderId="13" xfId="0" applyNumberFormat="1" applyFont="1" applyBorder="1" applyAlignment="1">
      <alignment/>
    </xf>
    <xf numFmtId="181" fontId="0" fillId="0" borderId="0" xfId="0" applyNumberFormat="1" applyFont="1" applyAlignment="1" applyProtection="1">
      <alignment/>
      <protection locked="0"/>
    </xf>
    <xf numFmtId="0" fontId="7" fillId="0" borderId="0" xfId="0" applyNumberFormat="1" applyFont="1" applyFill="1" applyAlignment="1">
      <alignment/>
    </xf>
    <xf numFmtId="0" fontId="7" fillId="0" borderId="0" xfId="0" applyNumberFormat="1" applyFont="1" applyFill="1" applyAlignment="1">
      <alignment horizontal="distributed"/>
    </xf>
    <xf numFmtId="181" fontId="7" fillId="0" borderId="37" xfId="0" applyNumberFormat="1" applyFont="1" applyFill="1" applyBorder="1" applyAlignment="1">
      <alignment horizontal="right"/>
    </xf>
    <xf numFmtId="181" fontId="7" fillId="0" borderId="0" xfId="0" applyNumberFormat="1" applyFont="1" applyFill="1" applyAlignment="1" applyProtection="1">
      <alignment/>
      <protection locked="0"/>
    </xf>
    <xf numFmtId="181" fontId="7" fillId="0" borderId="0" xfId="0" applyNumberFormat="1" applyFont="1" applyAlignment="1" applyProtection="1">
      <alignment/>
      <protection locked="0"/>
    </xf>
    <xf numFmtId="185" fontId="7" fillId="0" borderId="0" xfId="0" applyNumberFormat="1" applyFont="1" applyAlignment="1" applyProtection="1">
      <alignment horizontal="right"/>
      <protection locked="0"/>
    </xf>
    <xf numFmtId="181" fontId="0" fillId="0" borderId="0" xfId="0" applyNumberFormat="1" applyFont="1" applyFill="1" applyBorder="1" applyAlignment="1">
      <alignment/>
    </xf>
    <xf numFmtId="181" fontId="7" fillId="0" borderId="0" xfId="0" applyNumberFormat="1" applyFont="1" applyAlignment="1">
      <alignment/>
    </xf>
    <xf numFmtId="185" fontId="7" fillId="0" borderId="0" xfId="0" applyNumberFormat="1" applyFont="1" applyAlignment="1">
      <alignment/>
    </xf>
    <xf numFmtId="185" fontId="7" fillId="0" borderId="0" xfId="0" applyNumberFormat="1" applyFont="1" applyFill="1" applyBorder="1" applyAlignment="1">
      <alignment horizontal="right"/>
    </xf>
    <xf numFmtId="181" fontId="7" fillId="0" borderId="37" xfId="0" applyNumberFormat="1" applyFont="1" applyFill="1" applyBorder="1" applyAlignment="1" applyProtection="1">
      <alignment/>
      <protection locked="0"/>
    </xf>
    <xf numFmtId="181" fontId="7" fillId="0" borderId="0" xfId="0" applyNumberFormat="1" applyFont="1" applyFill="1" applyAlignment="1" applyProtection="1">
      <alignment horizontal="right"/>
      <protection locked="0"/>
    </xf>
    <xf numFmtId="0" fontId="0" fillId="0" borderId="0" xfId="0" applyNumberFormat="1" applyFont="1" applyFill="1" applyBorder="1" applyAlignment="1">
      <alignment horizontal="right"/>
    </xf>
    <xf numFmtId="181" fontId="7" fillId="0" borderId="37" xfId="0" applyNumberFormat="1" applyFont="1" applyFill="1" applyBorder="1" applyAlignment="1" applyProtection="1">
      <alignment horizontal="right"/>
      <protection locked="0"/>
    </xf>
    <xf numFmtId="181" fontId="7" fillId="0" borderId="0" xfId="0" applyNumberFormat="1" applyFont="1" applyFill="1" applyBorder="1" applyAlignment="1" applyProtection="1">
      <alignment horizontal="right"/>
      <protection locked="0"/>
    </xf>
    <xf numFmtId="185" fontId="7" fillId="0" borderId="0" xfId="0" applyNumberFormat="1" applyFont="1" applyFill="1" applyAlignment="1" applyProtection="1">
      <alignment/>
      <protection locked="0"/>
    </xf>
    <xf numFmtId="185" fontId="7" fillId="0" borderId="0" xfId="0" applyNumberFormat="1" applyFont="1" applyFill="1" applyAlignment="1" applyProtection="1">
      <alignment horizontal="right"/>
      <protection locked="0"/>
    </xf>
    <xf numFmtId="0" fontId="7" fillId="0" borderId="11" xfId="0" applyNumberFormat="1" applyFont="1" applyBorder="1" applyAlignment="1">
      <alignment/>
    </xf>
    <xf numFmtId="181" fontId="17" fillId="0" borderId="18" xfId="0" applyNumberFormat="1" applyFont="1" applyBorder="1" applyAlignment="1">
      <alignment/>
    </xf>
    <xf numFmtId="181" fontId="17" fillId="0" borderId="11" xfId="0" applyNumberFormat="1" applyFont="1" applyBorder="1" applyAlignment="1">
      <alignment/>
    </xf>
    <xf numFmtId="181" fontId="17" fillId="0" borderId="11" xfId="0" applyNumberFormat="1" applyFont="1" applyFill="1" applyBorder="1" applyAlignment="1">
      <alignment/>
    </xf>
    <xf numFmtId="0" fontId="7" fillId="0" borderId="0" xfId="0" applyNumberFormat="1" applyFont="1" applyFill="1" applyBorder="1" applyAlignment="1">
      <alignment/>
    </xf>
    <xf numFmtId="0" fontId="17" fillId="0" borderId="0" xfId="0" applyNumberFormat="1" applyFont="1" applyFill="1" applyBorder="1" applyAlignment="1">
      <alignment/>
    </xf>
    <xf numFmtId="0" fontId="7" fillId="0" borderId="0" xfId="0" applyNumberFormat="1" applyFont="1" applyAlignment="1">
      <alignment/>
    </xf>
    <xf numFmtId="0" fontId="0" fillId="0" borderId="0" xfId="0" applyFont="1" applyAlignment="1">
      <alignment/>
    </xf>
    <xf numFmtId="0" fontId="17" fillId="0" borderId="0" xfId="0" applyNumberFormat="1" applyFont="1" applyFill="1" applyAlignment="1">
      <alignment/>
    </xf>
    <xf numFmtId="0" fontId="0" fillId="0" borderId="0" xfId="0" applyNumberFormat="1" applyFill="1" applyAlignment="1">
      <alignment/>
    </xf>
    <xf numFmtId="185" fontId="17" fillId="0" borderId="0" xfId="0" applyNumberFormat="1" applyFont="1" applyAlignment="1">
      <alignment/>
    </xf>
    <xf numFmtId="0" fontId="7" fillId="35" borderId="26" xfId="0" applyNumberFormat="1" applyFont="1" applyFill="1" applyBorder="1" applyAlignment="1">
      <alignment horizontal="centerContinuous"/>
    </xf>
    <xf numFmtId="0" fontId="7" fillId="35" borderId="13" xfId="0" applyNumberFormat="1" applyFont="1" applyFill="1" applyBorder="1" applyAlignment="1">
      <alignment horizontal="centerContinuous"/>
    </xf>
    <xf numFmtId="185" fontId="7" fillId="35" borderId="26" xfId="0" applyNumberFormat="1" applyFont="1" applyFill="1" applyBorder="1" applyAlignment="1">
      <alignment horizontal="center" vertical="center"/>
    </xf>
    <xf numFmtId="0" fontId="7" fillId="0" borderId="36" xfId="0" applyNumberFormat="1" applyFont="1" applyBorder="1" applyAlignment="1">
      <alignment/>
    </xf>
    <xf numFmtId="0" fontId="8" fillId="0" borderId="13" xfId="0" applyNumberFormat="1" applyFont="1" applyBorder="1" applyAlignment="1">
      <alignment/>
    </xf>
    <xf numFmtId="204" fontId="8" fillId="0" borderId="13" xfId="0" applyNumberFormat="1" applyFont="1" applyBorder="1" applyAlignment="1">
      <alignment horizontal="right"/>
    </xf>
    <xf numFmtId="185" fontId="8" fillId="0" borderId="13" xfId="0" applyNumberFormat="1" applyFont="1" applyBorder="1" applyAlignment="1">
      <alignment/>
    </xf>
    <xf numFmtId="0" fontId="7" fillId="0" borderId="35" xfId="0" applyNumberFormat="1" applyFont="1" applyFill="1" applyBorder="1" applyAlignment="1">
      <alignment/>
    </xf>
    <xf numFmtId="204" fontId="7" fillId="0" borderId="0" xfId="0" applyNumberFormat="1" applyFont="1" applyFill="1" applyBorder="1" applyAlignment="1">
      <alignment horizontal="right"/>
    </xf>
    <xf numFmtId="181" fontId="99" fillId="0" borderId="0" xfId="0" applyNumberFormat="1" applyFont="1" applyFill="1" applyBorder="1" applyAlignment="1">
      <alignment horizontal="right"/>
    </xf>
    <xf numFmtId="180" fontId="99" fillId="0" borderId="0" xfId="0" applyNumberFormat="1" applyFont="1" applyFill="1" applyBorder="1" applyAlignment="1">
      <alignment horizontal="right"/>
    </xf>
    <xf numFmtId="181" fontId="99" fillId="0" borderId="0" xfId="0" applyNumberFormat="1" applyFont="1" applyAlignment="1" applyProtection="1">
      <alignment horizontal="right"/>
      <protection locked="0"/>
    </xf>
    <xf numFmtId="0" fontId="100" fillId="0" borderId="0" xfId="0" applyNumberFormat="1" applyFont="1" applyFill="1" applyAlignment="1" applyProtection="1">
      <alignment/>
      <protection locked="0"/>
    </xf>
    <xf numFmtId="0" fontId="12" fillId="0" borderId="35" xfId="0" applyNumberFormat="1" applyFont="1" applyFill="1" applyBorder="1" applyAlignment="1">
      <alignment horizontal="distributed"/>
    </xf>
    <xf numFmtId="185" fontId="7" fillId="0" borderId="0" xfId="0" applyNumberFormat="1" applyFont="1" applyFill="1" applyBorder="1" applyAlignment="1" quotePrefix="1">
      <alignment horizontal="right"/>
    </xf>
    <xf numFmtId="0" fontId="7" fillId="0" borderId="35" xfId="0" applyNumberFormat="1" applyFont="1" applyFill="1" applyBorder="1" applyAlignment="1">
      <alignment horizontal="distributed"/>
    </xf>
    <xf numFmtId="180" fontId="7" fillId="0" borderId="0" xfId="0" applyNumberFormat="1" applyFont="1" applyFill="1" applyBorder="1" applyAlignment="1">
      <alignment horizontal="right"/>
    </xf>
    <xf numFmtId="185" fontId="7" fillId="0" borderId="0" xfId="42" applyNumberFormat="1" applyFont="1" applyFill="1" applyBorder="1" applyAlignment="1">
      <alignment horizontal="right"/>
    </xf>
    <xf numFmtId="185" fontId="7" fillId="0" borderId="0" xfId="0" applyNumberFormat="1" applyFont="1" applyFill="1" applyBorder="1" applyAlignment="1">
      <alignment/>
    </xf>
    <xf numFmtId="204" fontId="7" fillId="0" borderId="0" xfId="0" applyNumberFormat="1" applyFont="1" applyFill="1" applyBorder="1" applyAlignment="1">
      <alignment/>
    </xf>
    <xf numFmtId="181" fontId="99" fillId="0" borderId="0" xfId="0" applyNumberFormat="1" applyFont="1" applyFill="1" applyBorder="1" applyAlignment="1">
      <alignment/>
    </xf>
    <xf numFmtId="181" fontId="99" fillId="0" borderId="0" xfId="0" applyNumberFormat="1" applyFont="1" applyFill="1" applyAlignment="1" applyProtection="1">
      <alignment horizontal="right"/>
      <protection locked="0"/>
    </xf>
    <xf numFmtId="185" fontId="7" fillId="0" borderId="0" xfId="0" applyNumberFormat="1" applyFont="1" applyFill="1" applyBorder="1" applyAlignment="1" applyProtection="1">
      <alignment horizontal="right"/>
      <protection/>
    </xf>
    <xf numFmtId="204" fontId="7" fillId="0" borderId="0" xfId="0" applyNumberFormat="1" applyFont="1" applyFill="1" applyBorder="1" applyAlignment="1" applyProtection="1">
      <alignment horizontal="right"/>
      <protection/>
    </xf>
    <xf numFmtId="0" fontId="7" fillId="0" borderId="0" xfId="0" applyNumberFormat="1" applyFont="1" applyFill="1" applyAlignment="1" applyProtection="1">
      <alignment/>
      <protection locked="0"/>
    </xf>
    <xf numFmtId="181" fontId="99" fillId="0" borderId="0" xfId="0" applyNumberFormat="1" applyFont="1" applyFill="1" applyAlignment="1" applyProtection="1">
      <alignment/>
      <protection locked="0"/>
    </xf>
    <xf numFmtId="185" fontId="99" fillId="0" borderId="0" xfId="0" applyNumberFormat="1" applyFont="1" applyFill="1" applyBorder="1" applyAlignment="1">
      <alignment horizontal="right"/>
    </xf>
    <xf numFmtId="181" fontId="100" fillId="0" borderId="0" xfId="0" applyNumberFormat="1" applyFont="1" applyAlignment="1" applyProtection="1">
      <alignment/>
      <protection locked="0"/>
    </xf>
    <xf numFmtId="181" fontId="99" fillId="0" borderId="0" xfId="0" applyNumberFormat="1" applyFont="1" applyFill="1" applyBorder="1" applyAlignment="1" applyProtection="1">
      <alignment horizontal="right"/>
      <protection/>
    </xf>
    <xf numFmtId="180" fontId="99" fillId="0" borderId="0" xfId="0" applyNumberFormat="1" applyFont="1" applyFill="1" applyBorder="1" applyAlignment="1" applyProtection="1">
      <alignment horizontal="right"/>
      <protection/>
    </xf>
    <xf numFmtId="0" fontId="0" fillId="0" borderId="38" xfId="0" applyNumberFormat="1" applyFont="1" applyBorder="1" applyAlignment="1">
      <alignment/>
    </xf>
    <xf numFmtId="0" fontId="19" fillId="0" borderId="0" xfId="0" applyFont="1" applyBorder="1" applyAlignment="1">
      <alignment/>
    </xf>
    <xf numFmtId="204" fontId="19" fillId="0" borderId="0" xfId="0" applyNumberFormat="1" applyFont="1" applyBorder="1" applyAlignment="1">
      <alignment/>
    </xf>
    <xf numFmtId="185" fontId="19" fillId="0" borderId="0" xfId="0" applyNumberFormat="1" applyFont="1" applyBorder="1" applyAlignment="1">
      <alignment/>
    </xf>
    <xf numFmtId="0" fontId="19" fillId="0" borderId="0" xfId="0" applyFont="1" applyFill="1" applyBorder="1" applyAlignment="1">
      <alignment/>
    </xf>
    <xf numFmtId="181" fontId="19" fillId="0" borderId="0" xfId="0" applyNumberFormat="1" applyFont="1" applyFill="1" applyBorder="1" applyAlignment="1">
      <alignment/>
    </xf>
    <xf numFmtId="0" fontId="19" fillId="0" borderId="0" xfId="0" applyFont="1" applyFill="1" applyAlignment="1">
      <alignment/>
    </xf>
    <xf numFmtId="0" fontId="17" fillId="0" borderId="13" xfId="0" applyNumberFormat="1" applyFont="1" applyBorder="1" applyAlignment="1">
      <alignment/>
    </xf>
    <xf numFmtId="0" fontId="0" fillId="0" borderId="10" xfId="0" applyBorder="1" applyAlignment="1">
      <alignment/>
    </xf>
    <xf numFmtId="0" fontId="0" fillId="0" borderId="10" xfId="0" applyFont="1" applyBorder="1" applyAlignment="1">
      <alignment/>
    </xf>
    <xf numFmtId="185" fontId="0" fillId="0" borderId="10" xfId="0" applyNumberFormat="1" applyFont="1" applyBorder="1" applyAlignment="1">
      <alignment/>
    </xf>
    <xf numFmtId="185" fontId="0" fillId="0" borderId="0" xfId="0" applyNumberFormat="1" applyFont="1" applyAlignment="1">
      <alignment/>
    </xf>
    <xf numFmtId="0" fontId="0" fillId="0" borderId="0" xfId="0" applyFont="1" applyAlignment="1">
      <alignment/>
    </xf>
    <xf numFmtId="185" fontId="0" fillId="0" borderId="0" xfId="0" applyNumberFormat="1" applyFont="1" applyAlignment="1">
      <alignment/>
    </xf>
    <xf numFmtId="185" fontId="0" fillId="0" borderId="0" xfId="0" applyNumberFormat="1" applyFont="1" applyAlignment="1" applyProtection="1">
      <alignment/>
      <protection locked="0"/>
    </xf>
    <xf numFmtId="0" fontId="6" fillId="0" borderId="0" xfId="0" applyNumberFormat="1" applyFont="1" applyAlignment="1">
      <alignment/>
    </xf>
    <xf numFmtId="0" fontId="20" fillId="0" borderId="0" xfId="0" applyNumberFormat="1" applyFont="1" applyAlignment="1">
      <alignment/>
    </xf>
    <xf numFmtId="0" fontId="7" fillId="0" borderId="0" xfId="0" applyNumberFormat="1" applyFont="1" applyAlignment="1">
      <alignment horizontal="right"/>
    </xf>
    <xf numFmtId="0" fontId="0" fillId="0" borderId="0" xfId="0" applyNumberFormat="1" applyFont="1" applyBorder="1" applyAlignment="1">
      <alignment/>
    </xf>
    <xf numFmtId="0" fontId="7" fillId="35" borderId="26" xfId="0" applyNumberFormat="1" applyFont="1" applyFill="1" applyBorder="1" applyAlignment="1">
      <alignment horizontal="center" vertical="center" wrapText="1"/>
    </xf>
    <xf numFmtId="0" fontId="7" fillId="0" borderId="39" xfId="0" applyNumberFormat="1" applyFont="1" applyBorder="1" applyAlignment="1">
      <alignment horizontal="center" vertical="center"/>
    </xf>
    <xf numFmtId="3" fontId="7" fillId="0" borderId="10" xfId="0" applyNumberFormat="1" applyFont="1" applyBorder="1" applyAlignment="1">
      <alignment horizontal="center" vertical="center" wrapText="1"/>
    </xf>
    <xf numFmtId="0" fontId="7" fillId="0" borderId="14" xfId="0" applyNumberFormat="1" applyFont="1" applyFill="1" applyBorder="1" applyAlignment="1">
      <alignment horizontal="center"/>
    </xf>
    <xf numFmtId="41" fontId="7" fillId="0" borderId="0" xfId="0" applyNumberFormat="1" applyFont="1" applyFill="1" applyBorder="1" applyAlignment="1">
      <alignment horizontal="right"/>
    </xf>
    <xf numFmtId="0" fontId="17" fillId="0" borderId="0" xfId="0" applyNumberFormat="1" applyFont="1" applyFill="1" applyBorder="1" applyAlignment="1">
      <alignment/>
    </xf>
    <xf numFmtId="0" fontId="0" fillId="0" borderId="0" xfId="0" applyNumberFormat="1" applyFont="1" applyFill="1" applyBorder="1" applyAlignment="1">
      <alignment/>
    </xf>
    <xf numFmtId="3" fontId="0" fillId="0" borderId="0" xfId="0" applyNumberFormat="1" applyFont="1" applyFill="1" applyAlignment="1" applyProtection="1">
      <alignment/>
      <protection locked="0"/>
    </xf>
    <xf numFmtId="0" fontId="85" fillId="0" borderId="0" xfId="42" applyNumberFormat="1" applyFill="1" applyAlignment="1" applyProtection="1">
      <alignment/>
      <protection locked="0"/>
    </xf>
    <xf numFmtId="0" fontId="7" fillId="0" borderId="14" xfId="0" applyNumberFormat="1" applyFont="1" applyBorder="1" applyAlignment="1">
      <alignment horizontal="center"/>
    </xf>
    <xf numFmtId="41" fontId="9" fillId="0" borderId="0" xfId="0" applyNumberFormat="1" applyFont="1" applyFill="1" applyBorder="1" applyAlignment="1">
      <alignment horizontal="right"/>
    </xf>
    <xf numFmtId="0" fontId="0" fillId="0" borderId="0" xfId="0" applyNumberFormat="1" applyFont="1" applyBorder="1" applyAlignment="1" applyProtection="1">
      <alignment/>
      <protection locked="0"/>
    </xf>
    <xf numFmtId="183" fontId="0" fillId="0" borderId="0" xfId="0" applyNumberFormat="1" applyFont="1" applyFill="1" applyBorder="1" applyAlignment="1">
      <alignment/>
    </xf>
    <xf numFmtId="0" fontId="7" fillId="0" borderId="40" xfId="0" applyNumberFormat="1" applyFont="1" applyBorder="1" applyAlignment="1">
      <alignment horizontal="center"/>
    </xf>
    <xf numFmtId="183" fontId="7" fillId="0" borderId="11" xfId="0" applyNumberFormat="1" applyFont="1" applyFill="1" applyBorder="1" applyAlignment="1">
      <alignment/>
    </xf>
    <xf numFmtId="183" fontId="7" fillId="0" borderId="11" xfId="0" applyNumberFormat="1" applyFont="1" applyFill="1" applyBorder="1" applyAlignment="1">
      <alignment horizontal="right"/>
    </xf>
    <xf numFmtId="0" fontId="99" fillId="0" borderId="0" xfId="0" applyNumberFormat="1" applyFont="1" applyFill="1" applyBorder="1" applyAlignment="1">
      <alignment/>
    </xf>
    <xf numFmtId="3" fontId="100" fillId="0" borderId="0" xfId="0" applyNumberFormat="1" applyFont="1" applyFill="1" applyBorder="1" applyAlignment="1">
      <alignment/>
    </xf>
    <xf numFmtId="3" fontId="100" fillId="0" borderId="0" xfId="0" applyNumberFormat="1" applyFont="1" applyBorder="1" applyAlignment="1">
      <alignment/>
    </xf>
    <xf numFmtId="0" fontId="100" fillId="0" borderId="0" xfId="0" applyNumberFormat="1" applyFont="1" applyBorder="1" applyAlignment="1">
      <alignment/>
    </xf>
    <xf numFmtId="0" fontId="100" fillId="0" borderId="0" xfId="0" applyNumberFormat="1" applyFont="1" applyAlignment="1" applyProtection="1">
      <alignment/>
      <protection locked="0"/>
    </xf>
    <xf numFmtId="0" fontId="7" fillId="0" borderId="0" xfId="0" applyNumberFormat="1" applyFont="1" applyAlignment="1">
      <alignment/>
    </xf>
    <xf numFmtId="3" fontId="0" fillId="0" borderId="0" xfId="0" applyNumberFormat="1" applyFont="1" applyAlignment="1">
      <alignment/>
    </xf>
    <xf numFmtId="0" fontId="5" fillId="0" borderId="0" xfId="0" applyNumberFormat="1" applyFont="1" applyAlignment="1" applyProtection="1">
      <alignment/>
      <protection locked="0"/>
    </xf>
    <xf numFmtId="41" fontId="0" fillId="0" borderId="0" xfId="0" applyNumberFormat="1" applyFont="1" applyAlignment="1" applyProtection="1">
      <alignment/>
      <protection locked="0"/>
    </xf>
    <xf numFmtId="0" fontId="0" fillId="0" borderId="0" xfId="0" applyFont="1" applyFill="1" applyAlignment="1">
      <alignment/>
    </xf>
    <xf numFmtId="0" fontId="0" fillId="33" borderId="41" xfId="0" applyFill="1" applyBorder="1" applyAlignment="1">
      <alignment horizontal="center" vertical="center"/>
    </xf>
    <xf numFmtId="0" fontId="0" fillId="33" borderId="42" xfId="0" applyFill="1" applyBorder="1" applyAlignment="1">
      <alignment horizontal="center" vertical="center"/>
    </xf>
    <xf numFmtId="0" fontId="0" fillId="33" borderId="43" xfId="0" applyFill="1" applyBorder="1" applyAlignment="1">
      <alignment horizontal="center" vertical="center"/>
    </xf>
    <xf numFmtId="0" fontId="0" fillId="0" borderId="14" xfId="0" applyFill="1" applyBorder="1" applyAlignment="1">
      <alignment horizontal="left"/>
    </xf>
    <xf numFmtId="3" fontId="0" fillId="0" borderId="0" xfId="0" applyNumberFormat="1" applyFont="1" applyFill="1" applyBorder="1" applyAlignment="1">
      <alignment/>
    </xf>
    <xf numFmtId="0" fontId="0" fillId="0" borderId="14" xfId="0" applyFill="1" applyBorder="1" applyAlignment="1">
      <alignment horizontal="center"/>
    </xf>
    <xf numFmtId="0" fontId="0" fillId="0" borderId="0" xfId="0" applyFont="1" applyFill="1" applyAlignment="1">
      <alignment horizontal="right"/>
    </xf>
    <xf numFmtId="41" fontId="0" fillId="0" borderId="0" xfId="0" applyNumberFormat="1" applyFont="1" applyFill="1" applyAlignment="1">
      <alignment horizontal="right" vertical="center"/>
    </xf>
    <xf numFmtId="3" fontId="0" fillId="0" borderId="0" xfId="0" applyNumberFormat="1" applyFont="1" applyFill="1" applyAlignment="1">
      <alignment/>
    </xf>
    <xf numFmtId="0" fontId="0" fillId="0" borderId="0" xfId="0" applyFont="1" applyFill="1" applyAlignment="1">
      <alignment horizontal="right" vertical="center"/>
    </xf>
    <xf numFmtId="0" fontId="0" fillId="0" borderId="40" xfId="0" applyFill="1" applyBorder="1" applyAlignment="1">
      <alignment horizontal="center"/>
    </xf>
    <xf numFmtId="0" fontId="0" fillId="0" borderId="11" xfId="0" applyFont="1" applyFill="1" applyBorder="1" applyAlignment="1">
      <alignment/>
    </xf>
    <xf numFmtId="0" fontId="0" fillId="0" borderId="11" xfId="0" applyFont="1" applyFill="1" applyBorder="1" applyAlignment="1">
      <alignment/>
    </xf>
    <xf numFmtId="0" fontId="0" fillId="0" borderId="14" xfId="0" applyFont="1" applyFill="1" applyBorder="1" applyAlignment="1">
      <alignment horizontal="left"/>
    </xf>
    <xf numFmtId="0" fontId="0" fillId="0" borderId="0" xfId="0" applyNumberFormat="1" applyAlignment="1">
      <alignment/>
    </xf>
    <xf numFmtId="0" fontId="7" fillId="35" borderId="23" xfId="0" applyFont="1" applyFill="1" applyBorder="1" applyAlignment="1">
      <alignment horizontal="centerContinuous" vertical="center"/>
    </xf>
    <xf numFmtId="0" fontId="7" fillId="35" borderId="22" xfId="0" applyFont="1" applyFill="1" applyBorder="1" applyAlignment="1">
      <alignment horizontal="centerContinuous" vertical="center"/>
    </xf>
    <xf numFmtId="0" fontId="7" fillId="0" borderId="13" xfId="0" applyNumberFormat="1" applyFont="1" applyBorder="1" applyAlignment="1">
      <alignment horizontal="center" vertical="center"/>
    </xf>
    <xf numFmtId="0" fontId="7" fillId="0" borderId="26" xfId="0" applyNumberFormat="1" applyFont="1" applyBorder="1" applyAlignment="1">
      <alignment horizontal="center" vertical="center" wrapText="1"/>
    </xf>
    <xf numFmtId="0" fontId="7" fillId="0" borderId="13" xfId="0" applyNumberFormat="1" applyFont="1" applyBorder="1" applyAlignment="1">
      <alignment horizontal="center" vertical="center" wrapText="1"/>
    </xf>
    <xf numFmtId="0" fontId="7" fillId="0" borderId="0" xfId="0" applyNumberFormat="1" applyFont="1" applyFill="1" applyBorder="1" applyAlignment="1">
      <alignment horizontal="center"/>
    </xf>
    <xf numFmtId="41" fontId="7" fillId="0" borderId="25" xfId="0" applyNumberFormat="1" applyFont="1" applyFill="1" applyBorder="1" applyAlignment="1">
      <alignment horizontal="right"/>
    </xf>
    <xf numFmtId="0" fontId="7" fillId="0" borderId="0" xfId="0" applyNumberFormat="1" applyFont="1" applyBorder="1" applyAlignment="1">
      <alignment horizontal="center"/>
    </xf>
    <xf numFmtId="41" fontId="7" fillId="0" borderId="25" xfId="0" applyNumberFormat="1" applyFont="1" applyBorder="1" applyAlignment="1">
      <alignment horizontal="right"/>
    </xf>
    <xf numFmtId="41" fontId="7" fillId="0" borderId="0" xfId="0" applyNumberFormat="1" applyFont="1" applyBorder="1" applyAlignment="1">
      <alignment horizontal="right"/>
    </xf>
    <xf numFmtId="184" fontId="7" fillId="0" borderId="0" xfId="0" applyNumberFormat="1" applyFont="1" applyBorder="1" applyAlignment="1">
      <alignment horizontal="right"/>
    </xf>
    <xf numFmtId="41" fontId="7" fillId="0" borderId="37" xfId="0" applyNumberFormat="1" applyFont="1" applyFill="1" applyBorder="1" applyAlignment="1">
      <alignment horizontal="right"/>
    </xf>
    <xf numFmtId="0" fontId="0" fillId="0" borderId="0" xfId="0" applyNumberFormat="1" applyFont="1" applyFill="1" applyBorder="1" applyAlignment="1" applyProtection="1">
      <alignment/>
      <protection locked="0"/>
    </xf>
    <xf numFmtId="184" fontId="0" fillId="0" borderId="0" xfId="0" applyNumberFormat="1" applyFont="1" applyFill="1" applyBorder="1" applyAlignment="1" applyProtection="1">
      <alignment/>
      <protection locked="0"/>
    </xf>
    <xf numFmtId="0" fontId="7" fillId="0" borderId="11" xfId="0" applyNumberFormat="1" applyFont="1" applyFill="1" applyBorder="1" applyAlignment="1">
      <alignment horizontal="center"/>
    </xf>
    <xf numFmtId="41" fontId="7" fillId="0" borderId="16" xfId="0" applyNumberFormat="1" applyFont="1" applyFill="1" applyBorder="1" applyAlignment="1">
      <alignment horizontal="right"/>
    </xf>
    <xf numFmtId="41" fontId="7" fillId="0" borderId="11" xfId="0" applyNumberFormat="1" applyFont="1" applyFill="1" applyBorder="1" applyAlignment="1">
      <alignment horizontal="right"/>
    </xf>
    <xf numFmtId="184" fontId="0" fillId="0" borderId="0" xfId="0" applyNumberFormat="1" applyFont="1" applyAlignment="1" applyProtection="1">
      <alignment/>
      <protection locked="0"/>
    </xf>
    <xf numFmtId="0" fontId="7" fillId="0" borderId="0" xfId="0" applyFont="1" applyFill="1" applyBorder="1" applyAlignment="1">
      <alignment horizontal="center" vertical="center"/>
    </xf>
    <xf numFmtId="0" fontId="0" fillId="0" borderId="0" xfId="0" applyNumberFormat="1" applyFont="1" applyFill="1" applyBorder="1" applyAlignment="1" applyProtection="1">
      <alignment horizontal="center" vertical="center"/>
      <protection locked="0"/>
    </xf>
    <xf numFmtId="0" fontId="7" fillId="0" borderId="0" xfId="0" applyNumberFormat="1" applyFont="1" applyBorder="1" applyAlignment="1">
      <alignment horizontal="center" vertical="center" wrapText="1"/>
    </xf>
    <xf numFmtId="184" fontId="7" fillId="0" borderId="0" xfId="0" applyNumberFormat="1" applyFont="1" applyBorder="1" applyAlignment="1">
      <alignment/>
    </xf>
    <xf numFmtId="0" fontId="7" fillId="0" borderId="0" xfId="63" applyNumberFormat="1" applyFont="1" applyAlignment="1">
      <alignment/>
      <protection/>
    </xf>
    <xf numFmtId="0" fontId="7" fillId="0" borderId="0" xfId="63" applyNumberFormat="1" applyFont="1" applyAlignment="1" applyProtection="1">
      <alignment/>
      <protection locked="0"/>
    </xf>
    <xf numFmtId="0" fontId="21" fillId="0" borderId="0" xfId="63" applyNumberFormat="1" applyFont="1" applyAlignment="1">
      <alignment/>
      <protection/>
    </xf>
    <xf numFmtId="0" fontId="22" fillId="0" borderId="0" xfId="63" applyNumberFormat="1" applyFont="1" applyAlignment="1">
      <alignment/>
      <protection/>
    </xf>
    <xf numFmtId="0" fontId="7" fillId="0" borderId="0" xfId="63" applyNumberFormat="1" applyFont="1" applyAlignment="1">
      <alignment horizontal="right"/>
      <protection/>
    </xf>
    <xf numFmtId="0" fontId="7" fillId="0" borderId="13" xfId="63" applyNumberFormat="1" applyFont="1" applyBorder="1" applyAlignment="1">
      <alignment/>
      <protection/>
    </xf>
    <xf numFmtId="3" fontId="7" fillId="0" borderId="26" xfId="63" applyFont="1" applyBorder="1" applyAlignment="1">
      <alignment/>
      <protection/>
    </xf>
    <xf numFmtId="3" fontId="7" fillId="0" borderId="13" xfId="63" applyFont="1" applyBorder="1" applyAlignment="1">
      <alignment/>
      <protection/>
    </xf>
    <xf numFmtId="3" fontId="7" fillId="0" borderId="0" xfId="63" applyFont="1" applyBorder="1" applyAlignment="1">
      <alignment/>
      <protection/>
    </xf>
    <xf numFmtId="0" fontId="7" fillId="0" borderId="0" xfId="63" applyNumberFormat="1" applyFont="1" applyFill="1" applyAlignment="1">
      <alignment horizontal="center"/>
      <protection/>
    </xf>
    <xf numFmtId="3" fontId="7" fillId="0" borderId="25" xfId="63" applyNumberFormat="1" applyFont="1" applyFill="1" applyBorder="1" applyAlignment="1">
      <alignment/>
      <protection/>
    </xf>
    <xf numFmtId="3" fontId="7" fillId="0" borderId="0" xfId="63" applyNumberFormat="1" applyFont="1" applyFill="1" applyAlignment="1">
      <alignment/>
      <protection/>
    </xf>
    <xf numFmtId="3" fontId="7" fillId="0" borderId="0" xfId="63" applyNumberFormat="1" applyFont="1" applyFill="1" applyBorder="1" applyAlignment="1">
      <alignment/>
      <protection/>
    </xf>
    <xf numFmtId="0" fontId="7" fillId="0" borderId="0" xfId="63" applyNumberFormat="1" applyFont="1" applyFill="1" applyAlignment="1" applyProtection="1">
      <alignment/>
      <protection locked="0"/>
    </xf>
    <xf numFmtId="3" fontId="7" fillId="0" borderId="0" xfId="63" applyNumberFormat="1" applyFont="1" applyFill="1" applyAlignment="1">
      <alignment horizontal="right"/>
      <protection/>
    </xf>
    <xf numFmtId="0" fontId="7" fillId="0" borderId="14" xfId="63" applyNumberFormat="1" applyBorder="1" applyAlignment="1">
      <alignment horizontal="center"/>
      <protection/>
    </xf>
    <xf numFmtId="184" fontId="7" fillId="0" borderId="0" xfId="63" applyNumberFormat="1" applyAlignment="1">
      <alignment horizontal="right" vertical="center"/>
      <protection/>
    </xf>
    <xf numFmtId="0" fontId="7" fillId="0" borderId="0" xfId="63" applyNumberFormat="1" applyFill="1" applyBorder="1" applyAlignment="1">
      <alignment horizontal="center"/>
      <protection/>
    </xf>
    <xf numFmtId="3" fontId="7" fillId="0" borderId="37" xfId="63" applyNumberFormat="1" applyFont="1" applyFill="1" applyBorder="1" applyAlignment="1">
      <alignment/>
      <protection/>
    </xf>
    <xf numFmtId="3" fontId="7" fillId="0" borderId="0" xfId="63" applyNumberFormat="1" applyFill="1" applyBorder="1" applyAlignment="1">
      <alignment horizontal="right"/>
      <protection/>
    </xf>
    <xf numFmtId="3" fontId="7" fillId="0" borderId="37" xfId="63" applyFill="1" applyBorder="1" applyAlignment="1">
      <alignment vertical="center"/>
      <protection/>
    </xf>
    <xf numFmtId="3" fontId="7" fillId="0" borderId="0" xfId="63" applyFill="1" applyAlignment="1">
      <alignment vertical="center"/>
      <protection/>
    </xf>
    <xf numFmtId="0" fontId="99" fillId="0" borderId="0" xfId="63" applyNumberFormat="1" applyFont="1" applyFill="1" applyBorder="1" applyAlignment="1">
      <alignment horizontal="center"/>
      <protection/>
    </xf>
    <xf numFmtId="0" fontId="99" fillId="0" borderId="0" xfId="63" applyNumberFormat="1" applyFont="1" applyFill="1" applyAlignment="1" applyProtection="1">
      <alignment/>
      <protection locked="0"/>
    </xf>
    <xf numFmtId="0" fontId="99" fillId="0" borderId="14" xfId="63" applyNumberFormat="1" applyFont="1" applyFill="1" applyBorder="1" applyAlignment="1">
      <alignment horizontal="center"/>
      <protection/>
    </xf>
    <xf numFmtId="0" fontId="99" fillId="0" borderId="40" xfId="63" applyNumberFormat="1" applyFont="1" applyFill="1" applyBorder="1" applyAlignment="1">
      <alignment horizontal="center"/>
      <protection/>
    </xf>
    <xf numFmtId="3" fontId="7" fillId="0" borderId="0" xfId="63" applyFill="1" applyAlignment="1">
      <alignment horizontal="right" vertical="center"/>
      <protection/>
    </xf>
    <xf numFmtId="3" fontId="7" fillId="0" borderId="44" xfId="63" applyFill="1" applyBorder="1" applyAlignment="1">
      <alignment vertical="center"/>
      <protection/>
    </xf>
    <xf numFmtId="3" fontId="7" fillId="0" borderId="20" xfId="63" applyFill="1" applyBorder="1" applyAlignment="1">
      <alignment horizontal="right" vertical="center"/>
      <protection/>
    </xf>
    <xf numFmtId="3" fontId="7" fillId="0" borderId="20" xfId="63" applyFill="1" applyBorder="1" applyAlignment="1">
      <alignment vertical="center"/>
      <protection/>
    </xf>
    <xf numFmtId="0" fontId="7" fillId="0" borderId="13" xfId="63" applyNumberFormat="1" applyFont="1" applyFill="1" applyBorder="1" applyAlignment="1">
      <alignment/>
      <protection/>
    </xf>
    <xf numFmtId="0" fontId="7" fillId="0" borderId="0" xfId="63" applyNumberFormat="1" applyFont="1" applyFill="1" applyBorder="1" applyAlignment="1">
      <alignment/>
      <protection/>
    </xf>
    <xf numFmtId="3" fontId="7" fillId="0" borderId="45" xfId="63" applyFont="1" applyBorder="1" applyAlignment="1">
      <alignment/>
      <protection/>
    </xf>
    <xf numFmtId="3" fontId="7" fillId="0" borderId="0" xfId="63" applyNumberFormat="1" applyFont="1" applyFill="1" applyAlignment="1">
      <alignment vertical="center"/>
      <protection/>
    </xf>
    <xf numFmtId="3" fontId="7" fillId="0" borderId="0" xfId="63" applyNumberFormat="1" applyFont="1" applyFill="1" applyBorder="1" applyAlignment="1">
      <alignment horizontal="right"/>
      <protection/>
    </xf>
    <xf numFmtId="3" fontId="7" fillId="0" borderId="0" xfId="63" applyFill="1" applyBorder="1" applyAlignment="1">
      <alignment vertical="center"/>
      <protection/>
    </xf>
    <xf numFmtId="3" fontId="7" fillId="0" borderId="0" xfId="63" applyFill="1" applyBorder="1" applyAlignment="1">
      <alignment horizontal="right" vertical="center"/>
      <protection/>
    </xf>
    <xf numFmtId="0" fontId="99" fillId="0" borderId="11" xfId="63" applyNumberFormat="1" applyFont="1" applyFill="1" applyBorder="1" applyAlignment="1">
      <alignment horizontal="center"/>
      <protection/>
    </xf>
    <xf numFmtId="3" fontId="7" fillId="0" borderId="16" xfId="63" applyFill="1" applyBorder="1" applyAlignment="1">
      <alignment vertical="center"/>
      <protection/>
    </xf>
    <xf numFmtId="3" fontId="7" fillId="0" borderId="46" xfId="63" applyFill="1" applyBorder="1" applyAlignment="1">
      <alignment vertical="center"/>
      <protection/>
    </xf>
    <xf numFmtId="3" fontId="7" fillId="0" borderId="10" xfId="63" applyFill="1" applyBorder="1" applyAlignment="1">
      <alignment vertical="center"/>
      <protection/>
    </xf>
    <xf numFmtId="0" fontId="99" fillId="0" borderId="13" xfId="63" applyNumberFormat="1" applyFont="1" applyFill="1" applyBorder="1" applyAlignment="1">
      <alignment/>
      <protection/>
    </xf>
    <xf numFmtId="0" fontId="99" fillId="0" borderId="0" xfId="63" applyNumberFormat="1" applyFont="1" applyFill="1" applyBorder="1" applyAlignment="1">
      <alignment/>
      <protection/>
    </xf>
    <xf numFmtId="0" fontId="99" fillId="0" borderId="0" xfId="63" applyNumberFormat="1" applyFont="1" applyAlignment="1" applyProtection="1">
      <alignment/>
      <protection locked="0"/>
    </xf>
    <xf numFmtId="0" fontId="23" fillId="0" borderId="0" xfId="64" applyNumberFormat="1" applyFont="1" applyAlignment="1">
      <alignment/>
      <protection/>
    </xf>
    <xf numFmtId="0" fontId="7" fillId="0" borderId="0" xfId="64" applyAlignment="1">
      <alignment/>
      <protection/>
    </xf>
    <xf numFmtId="0" fontId="21" fillId="0" borderId="0" xfId="64" applyNumberFormat="1" applyFont="1" applyAlignment="1">
      <alignment horizontal="left"/>
      <protection/>
    </xf>
    <xf numFmtId="0" fontId="6" fillId="0" borderId="0" xfId="64" applyNumberFormat="1" applyFont="1" applyAlignment="1">
      <alignment horizontal="left"/>
      <protection/>
    </xf>
    <xf numFmtId="0" fontId="6" fillId="0" borderId="0" xfId="64" applyNumberFormat="1" applyFont="1" applyAlignment="1">
      <alignment/>
      <protection/>
    </xf>
    <xf numFmtId="0" fontId="7" fillId="0" borderId="0" xfId="64" applyNumberFormat="1" applyFont="1" applyAlignment="1">
      <alignment/>
      <protection/>
    </xf>
    <xf numFmtId="0" fontId="7" fillId="36" borderId="26" xfId="64" applyNumberFormat="1" applyFont="1" applyFill="1" applyBorder="1" applyAlignment="1">
      <alignment horizontal="center" vertical="center"/>
      <protection/>
    </xf>
    <xf numFmtId="0" fontId="7" fillId="0" borderId="13" xfId="64" applyNumberFormat="1" applyFont="1" applyBorder="1" applyAlignment="1">
      <alignment horizontal="right"/>
      <protection/>
    </xf>
    <xf numFmtId="0" fontId="7" fillId="0" borderId="45" xfId="64" applyNumberFormat="1" applyFont="1" applyBorder="1" applyAlignment="1">
      <alignment/>
      <protection/>
    </xf>
    <xf numFmtId="0" fontId="7" fillId="0" borderId="13" xfId="64" applyNumberFormat="1" applyFont="1" applyBorder="1" applyAlignment="1">
      <alignment/>
      <protection/>
    </xf>
    <xf numFmtId="2" fontId="7" fillId="0" borderId="13" xfId="64" applyNumberFormat="1" applyFont="1" applyBorder="1" applyAlignment="1">
      <alignment/>
      <protection/>
    </xf>
    <xf numFmtId="0" fontId="5" fillId="0" borderId="0" xfId="64" applyNumberFormat="1" applyFont="1" applyAlignment="1">
      <alignment horizontal="center"/>
      <protection/>
    </xf>
    <xf numFmtId="183" fontId="0" fillId="0" borderId="37" xfId="64" applyNumberFormat="1" applyFont="1" applyFill="1" applyBorder="1" applyAlignment="1">
      <alignment/>
      <protection/>
    </xf>
    <xf numFmtId="183" fontId="0" fillId="0" borderId="0" xfId="64" applyNumberFormat="1" applyFont="1" applyFill="1" applyAlignment="1">
      <alignment/>
      <protection/>
    </xf>
    <xf numFmtId="206" fontId="0" fillId="0" borderId="0" xfId="64" applyNumberFormat="1" applyFont="1" applyFill="1" applyAlignment="1">
      <alignment/>
      <protection/>
    </xf>
    <xf numFmtId="183" fontId="7" fillId="0" borderId="0" xfId="64" applyNumberFormat="1" applyFont="1" applyFill="1" applyAlignment="1">
      <alignment/>
      <protection/>
    </xf>
    <xf numFmtId="0" fontId="5" fillId="0" borderId="0" xfId="64" applyNumberFormat="1" applyFont="1" applyFill="1" applyAlignment="1">
      <alignment horizontal="center"/>
      <protection/>
    </xf>
    <xf numFmtId="0" fontId="0" fillId="0" borderId="0" xfId="64" applyNumberFormat="1" applyFont="1" applyAlignment="1">
      <alignment/>
      <protection/>
    </xf>
    <xf numFmtId="0" fontId="0" fillId="0" borderId="0" xfId="64" applyFont="1" applyAlignment="1">
      <alignment/>
      <protection/>
    </xf>
    <xf numFmtId="0" fontId="0" fillId="0" borderId="0" xfId="64" applyNumberFormat="1" applyFont="1" applyFill="1" applyAlignment="1">
      <alignment/>
      <protection/>
    </xf>
    <xf numFmtId="0" fontId="0" fillId="0" borderId="0" xfId="64" applyFont="1" applyFill="1" applyAlignment="1">
      <alignment/>
      <protection/>
    </xf>
    <xf numFmtId="0" fontId="7" fillId="0" borderId="0" xfId="64" applyNumberFormat="1" applyFill="1" applyBorder="1" applyAlignment="1">
      <alignment horizontal="center"/>
      <protection/>
    </xf>
    <xf numFmtId="183" fontId="7" fillId="0" borderId="37" xfId="64" applyNumberFormat="1" applyFont="1" applyFill="1" applyBorder="1" applyAlignment="1">
      <alignment/>
      <protection/>
    </xf>
    <xf numFmtId="183" fontId="7" fillId="0" borderId="0" xfId="64" applyNumberFormat="1" applyFont="1" applyFill="1" applyBorder="1" applyAlignment="1">
      <alignment/>
      <protection/>
    </xf>
    <xf numFmtId="206" fontId="7" fillId="0" borderId="0" xfId="64" applyNumberFormat="1" applyFont="1" applyFill="1" applyBorder="1" applyAlignment="1">
      <alignment/>
      <protection/>
    </xf>
    <xf numFmtId="0" fontId="7" fillId="0" borderId="0" xfId="64" applyNumberFormat="1" applyFont="1" applyFill="1" applyAlignment="1">
      <alignment/>
      <protection/>
    </xf>
    <xf numFmtId="0" fontId="7" fillId="0" borderId="0" xfId="64" applyFill="1" applyAlignment="1">
      <alignment/>
      <protection/>
    </xf>
    <xf numFmtId="0" fontId="7" fillId="0" borderId="11" xfId="64" applyNumberFormat="1" applyFill="1" applyBorder="1" applyAlignment="1">
      <alignment horizontal="center"/>
      <protection/>
    </xf>
    <xf numFmtId="183" fontId="7" fillId="0" borderId="16" xfId="64" applyNumberFormat="1" applyFont="1" applyFill="1" applyBorder="1" applyAlignment="1">
      <alignment/>
      <protection/>
    </xf>
    <xf numFmtId="183" fontId="7" fillId="0" borderId="11" xfId="64" applyNumberFormat="1" applyFont="1" applyFill="1" applyBorder="1" applyAlignment="1">
      <alignment/>
      <protection/>
    </xf>
    <xf numFmtId="206" fontId="7" fillId="0" borderId="11" xfId="64" applyNumberFormat="1" applyFont="1" applyFill="1" applyBorder="1" applyAlignment="1">
      <alignment/>
      <protection/>
    </xf>
    <xf numFmtId="49" fontId="99" fillId="0" borderId="33" xfId="64" applyNumberFormat="1" applyFont="1" applyFill="1" applyBorder="1" applyAlignment="1">
      <alignment horizontal="center"/>
      <protection/>
    </xf>
    <xf numFmtId="183" fontId="99" fillId="0" borderId="47" xfId="64" applyNumberFormat="1" applyFont="1" applyFill="1" applyBorder="1" applyAlignment="1">
      <alignment/>
      <protection/>
    </xf>
    <xf numFmtId="183" fontId="99" fillId="0" borderId="33" xfId="64" applyNumberFormat="1" applyFont="1" applyFill="1" applyBorder="1" applyAlignment="1">
      <alignment/>
      <protection/>
    </xf>
    <xf numFmtId="206" fontId="99" fillId="0" borderId="33" xfId="64" applyNumberFormat="1" applyFont="1" applyFill="1" applyBorder="1" applyAlignment="1">
      <alignment/>
      <protection/>
    </xf>
    <xf numFmtId="0" fontId="99" fillId="0" borderId="0" xfId="64" applyFont="1" applyFill="1" applyAlignment="1">
      <alignment/>
      <protection/>
    </xf>
    <xf numFmtId="0" fontId="99" fillId="0" borderId="0" xfId="64" applyNumberFormat="1" applyFont="1" applyFill="1" applyAlignment="1">
      <alignment/>
      <protection/>
    </xf>
    <xf numFmtId="0" fontId="99" fillId="0" borderId="0" xfId="64" applyNumberFormat="1" applyFont="1" applyAlignment="1">
      <alignment/>
      <protection/>
    </xf>
    <xf numFmtId="0" fontId="0" fillId="0" borderId="13" xfId="64" applyNumberFormat="1" applyFont="1" applyFill="1" applyBorder="1" applyAlignment="1">
      <alignment/>
      <protection/>
    </xf>
    <xf numFmtId="2" fontId="0" fillId="0" borderId="13" xfId="64" applyNumberFormat="1" applyFont="1" applyFill="1" applyBorder="1" applyAlignment="1">
      <alignment/>
      <protection/>
    </xf>
    <xf numFmtId="0" fontId="7" fillId="0" borderId="13" xfId="64" applyNumberFormat="1" applyFont="1" applyFill="1" applyBorder="1" applyAlignment="1">
      <alignment/>
      <protection/>
    </xf>
    <xf numFmtId="0" fontId="0" fillId="0" borderId="0" xfId="64" applyNumberFormat="1" applyFont="1" applyBorder="1" applyAlignment="1">
      <alignment/>
      <protection/>
    </xf>
    <xf numFmtId="2" fontId="0" fillId="0" borderId="0" xfId="64" applyNumberFormat="1" applyFont="1" applyBorder="1" applyAlignment="1">
      <alignment/>
      <protection/>
    </xf>
    <xf numFmtId="2" fontId="7" fillId="0" borderId="0" xfId="64" applyNumberFormat="1" applyFont="1" applyAlignment="1">
      <alignment/>
      <protection/>
    </xf>
    <xf numFmtId="183" fontId="7" fillId="0" borderId="0" xfId="64" applyNumberFormat="1" applyFont="1" applyAlignment="1">
      <alignment/>
      <protection/>
    </xf>
    <xf numFmtId="3" fontId="7" fillId="0" borderId="0" xfId="64" applyNumberFormat="1" applyFont="1" applyAlignment="1">
      <alignment/>
      <protection/>
    </xf>
    <xf numFmtId="3" fontId="0" fillId="0" borderId="0" xfId="64" applyNumberFormat="1" applyFont="1" applyAlignment="1">
      <alignment/>
      <protection/>
    </xf>
    <xf numFmtId="0" fontId="7" fillId="0" borderId="0" xfId="64" applyNumberFormat="1" applyFont="1" applyAlignment="1" applyProtection="1">
      <alignment/>
      <protection locked="0"/>
    </xf>
    <xf numFmtId="0" fontId="24" fillId="0" borderId="0" xfId="64" applyFont="1" applyAlignment="1">
      <alignment horizontal="left"/>
      <protection/>
    </xf>
    <xf numFmtId="0" fontId="7" fillId="0" borderId="0" xfId="64" applyFont="1" applyAlignment="1">
      <alignment horizontal="left"/>
      <protection/>
    </xf>
    <xf numFmtId="0" fontId="7" fillId="0" borderId="0" xfId="64" applyFont="1" applyAlignment="1">
      <alignment horizontal="right"/>
      <protection/>
    </xf>
    <xf numFmtId="0" fontId="7" fillId="33" borderId="30" xfId="64" applyFont="1" applyFill="1" applyBorder="1" applyAlignment="1">
      <alignment horizontal="center" vertical="center" wrapText="1"/>
      <protection/>
    </xf>
    <xf numFmtId="0" fontId="7" fillId="33" borderId="30" xfId="64" applyNumberFormat="1" applyFont="1" applyFill="1" applyBorder="1" applyAlignment="1" applyProtection="1">
      <alignment horizontal="center" vertical="center" wrapText="1"/>
      <protection locked="0"/>
    </xf>
    <xf numFmtId="0" fontId="7" fillId="37" borderId="30" xfId="64" applyNumberFormat="1" applyFont="1" applyFill="1" applyBorder="1" applyAlignment="1">
      <alignment horizontal="center" vertical="center"/>
      <protection/>
    </xf>
    <xf numFmtId="0" fontId="7" fillId="33" borderId="30" xfId="64" applyNumberFormat="1" applyFont="1" applyFill="1" applyBorder="1" applyAlignment="1" applyProtection="1">
      <alignment horizontal="center" vertical="center"/>
      <protection locked="0"/>
    </xf>
    <xf numFmtId="0" fontId="7" fillId="33" borderId="48" xfId="64" applyFont="1" applyFill="1" applyBorder="1" applyAlignment="1">
      <alignment horizontal="center" vertical="center"/>
      <protection/>
    </xf>
    <xf numFmtId="0" fontId="6" fillId="0" borderId="13" xfId="64" applyNumberFormat="1" applyFont="1" applyBorder="1" applyAlignment="1">
      <alignment/>
      <protection/>
    </xf>
    <xf numFmtId="0" fontId="7" fillId="0" borderId="25" xfId="64" applyFont="1" applyBorder="1" applyAlignment="1">
      <alignment/>
      <protection/>
    </xf>
    <xf numFmtId="0" fontId="7" fillId="0" borderId="0" xfId="64" applyNumberFormat="1" applyBorder="1">
      <alignment/>
      <protection/>
    </xf>
    <xf numFmtId="0" fontId="7" fillId="0" borderId="0" xfId="64" applyNumberFormat="1" applyFont="1" applyBorder="1">
      <alignment/>
      <protection/>
    </xf>
    <xf numFmtId="0" fontId="7" fillId="0" borderId="0" xfId="64" applyFill="1" applyAlignment="1">
      <alignment horizontal="center"/>
      <protection/>
    </xf>
    <xf numFmtId="183" fontId="0" fillId="0" borderId="25" xfId="64" applyNumberFormat="1" applyFont="1" applyFill="1" applyBorder="1" applyAlignment="1">
      <alignment/>
      <protection/>
    </xf>
    <xf numFmtId="183" fontId="0" fillId="0" borderId="0" xfId="64" applyNumberFormat="1" applyFont="1" applyFill="1" applyBorder="1" applyAlignment="1" applyProtection="1">
      <alignment/>
      <protection locked="0"/>
    </xf>
    <xf numFmtId="183" fontId="101" fillId="0" borderId="0" xfId="49" applyNumberFormat="1" applyFont="1" applyFill="1" applyBorder="1" applyAlignment="1" applyProtection="1">
      <alignment/>
      <protection locked="0"/>
    </xf>
    <xf numFmtId="183" fontId="101" fillId="0" borderId="0" xfId="49" applyNumberFormat="1" applyFont="1" applyFill="1" applyBorder="1" applyAlignment="1">
      <alignment/>
    </xf>
    <xf numFmtId="38" fontId="101" fillId="0" borderId="0" xfId="49" applyFont="1" applyAlignment="1" applyProtection="1">
      <alignment/>
      <protection locked="0"/>
    </xf>
    <xf numFmtId="38" fontId="0" fillId="0" borderId="14" xfId="49" applyFont="1" applyFill="1" applyBorder="1" applyAlignment="1">
      <alignment horizontal="center"/>
    </xf>
    <xf numFmtId="183" fontId="7" fillId="0" borderId="0" xfId="49" applyNumberFormat="1" applyFont="1" applyFill="1" applyBorder="1" applyAlignment="1">
      <alignment/>
    </xf>
    <xf numFmtId="183" fontId="7" fillId="0" borderId="0" xfId="49" applyNumberFormat="1" applyFont="1" applyFill="1" applyBorder="1" applyAlignment="1" applyProtection="1">
      <alignment/>
      <protection locked="0"/>
    </xf>
    <xf numFmtId="38" fontId="101" fillId="0" borderId="0" xfId="49" applyFont="1" applyFill="1" applyAlignment="1" applyProtection="1">
      <alignment/>
      <protection locked="0"/>
    </xf>
    <xf numFmtId="38" fontId="7" fillId="0" borderId="0" xfId="49" applyFont="1" applyFill="1" applyAlignment="1" applyProtection="1">
      <alignment/>
      <protection locked="0"/>
    </xf>
    <xf numFmtId="38" fontId="7" fillId="0" borderId="14" xfId="49" applyFont="1" applyFill="1" applyBorder="1" applyAlignment="1">
      <alignment horizontal="center"/>
    </xf>
    <xf numFmtId="0" fontId="7" fillId="0" borderId="14" xfId="64" applyFill="1" applyBorder="1" applyAlignment="1">
      <alignment horizontal="center"/>
      <protection/>
    </xf>
    <xf numFmtId="183" fontId="7" fillId="0" borderId="0" xfId="64" applyNumberFormat="1" applyFont="1" applyFill="1" applyBorder="1" applyAlignment="1" applyProtection="1">
      <alignment/>
      <protection locked="0"/>
    </xf>
    <xf numFmtId="38" fontId="101" fillId="0" borderId="0" xfId="49" applyFont="1" applyFill="1" applyBorder="1" applyAlignment="1" applyProtection="1">
      <alignment/>
      <protection locked="0"/>
    </xf>
    <xf numFmtId="38" fontId="101" fillId="0" borderId="0" xfId="49" applyFont="1" applyFill="1" applyBorder="1" applyAlignment="1">
      <alignment/>
    </xf>
    <xf numFmtId="0" fontId="99" fillId="0" borderId="14" xfId="64" applyFont="1" applyFill="1" applyBorder="1" applyAlignment="1">
      <alignment horizontal="center"/>
      <protection/>
    </xf>
    <xf numFmtId="183" fontId="7" fillId="0" borderId="0" xfId="64" applyNumberFormat="1" applyFont="1" applyFill="1" applyBorder="1" applyAlignment="1">
      <alignment horizontal="right"/>
      <protection/>
    </xf>
    <xf numFmtId="0" fontId="7" fillId="0" borderId="0" xfId="64" applyNumberFormat="1" applyFont="1" applyFill="1" applyAlignment="1" applyProtection="1">
      <alignment/>
      <protection locked="0"/>
    </xf>
    <xf numFmtId="0" fontId="7" fillId="0" borderId="40" xfId="64" applyFill="1" applyBorder="1" applyAlignment="1">
      <alignment horizontal="center"/>
      <protection/>
    </xf>
    <xf numFmtId="183" fontId="7" fillId="0" borderId="11" xfId="64" applyNumberFormat="1" applyFont="1" applyFill="1" applyBorder="1" applyAlignment="1">
      <alignment horizontal="right"/>
      <protection/>
    </xf>
    <xf numFmtId="49" fontId="7" fillId="0" borderId="40" xfId="64" applyNumberFormat="1" applyFill="1" applyBorder="1" applyAlignment="1">
      <alignment horizontal="center"/>
      <protection/>
    </xf>
    <xf numFmtId="0" fontId="7" fillId="0" borderId="10" xfId="64" applyFont="1" applyFill="1" applyBorder="1" applyAlignment="1">
      <alignment shrinkToFit="1"/>
      <protection/>
    </xf>
    <xf numFmtId="0" fontId="0" fillId="0" borderId="0" xfId="64" applyNumberFormat="1" applyFont="1" applyFill="1" applyAlignment="1" applyProtection="1">
      <alignment/>
      <protection locked="0"/>
    </xf>
    <xf numFmtId="0" fontId="0" fillId="0" borderId="0" xfId="64" applyNumberFormat="1" applyFont="1">
      <alignment/>
      <protection/>
    </xf>
    <xf numFmtId="0" fontId="0" fillId="0" borderId="0" xfId="64" applyNumberFormat="1" applyFont="1" applyAlignment="1" applyProtection="1">
      <alignment/>
      <protection locked="0"/>
    </xf>
    <xf numFmtId="0" fontId="7" fillId="0" borderId="0" xfId="64" applyNumberFormat="1">
      <alignment/>
      <protection/>
    </xf>
    <xf numFmtId="3" fontId="7" fillId="0" borderId="0" xfId="64" applyNumberFormat="1">
      <alignment/>
      <protection/>
    </xf>
    <xf numFmtId="0" fontId="25" fillId="0" borderId="0" xfId="64" applyFont="1" applyAlignment="1">
      <alignment horizontal="left"/>
      <protection/>
    </xf>
    <xf numFmtId="0" fontId="6" fillId="0" borderId="0" xfId="64" applyFont="1" applyAlignment="1">
      <alignment horizontal="left"/>
      <protection/>
    </xf>
    <xf numFmtId="0" fontId="0" fillId="0" borderId="0" xfId="64" applyFont="1" applyAlignment="1">
      <alignment horizontal="right" shrinkToFit="1"/>
      <protection/>
    </xf>
    <xf numFmtId="0" fontId="7" fillId="0" borderId="26" xfId="64" applyFont="1" applyBorder="1" applyAlignment="1">
      <alignment/>
      <protection/>
    </xf>
    <xf numFmtId="0" fontId="7" fillId="0" borderId="13" xfId="64" applyNumberFormat="1" applyFont="1" applyBorder="1">
      <alignment/>
      <protection/>
    </xf>
    <xf numFmtId="183" fontId="7" fillId="0" borderId="0" xfId="49" applyNumberFormat="1" applyFont="1" applyFill="1" applyBorder="1" applyAlignment="1">
      <alignment horizontal="right" vertical="center"/>
    </xf>
    <xf numFmtId="183" fontId="7" fillId="0" borderId="0" xfId="49" applyNumberFormat="1" applyFont="1" applyFill="1" applyAlignment="1">
      <alignment vertical="center"/>
    </xf>
    <xf numFmtId="183" fontId="7" fillId="0" borderId="0" xfId="64" applyNumberFormat="1" applyFill="1" applyAlignment="1">
      <alignment/>
      <protection/>
    </xf>
    <xf numFmtId="0" fontId="0" fillId="0" borderId="0" xfId="64" applyNumberFormat="1" applyFont="1">
      <alignment/>
      <protection/>
    </xf>
    <xf numFmtId="0" fontId="7" fillId="0" borderId="0" xfId="64" applyNumberFormat="1" applyAlignment="1" applyProtection="1">
      <alignment/>
      <protection locked="0"/>
    </xf>
    <xf numFmtId="0" fontId="0" fillId="0" borderId="0" xfId="64" applyNumberFormat="1" applyFont="1" applyFill="1">
      <alignment/>
      <protection/>
    </xf>
    <xf numFmtId="0" fontId="7" fillId="0" borderId="0" xfId="64" applyNumberFormat="1" applyFill="1" applyAlignment="1" applyProtection="1">
      <alignment/>
      <protection locked="0"/>
    </xf>
    <xf numFmtId="0" fontId="7" fillId="0" borderId="0" xfId="64" applyFont="1" applyFill="1" applyAlignment="1">
      <alignment horizontal="center"/>
      <protection/>
    </xf>
    <xf numFmtId="183" fontId="7" fillId="0" borderId="25" xfId="64" applyNumberFormat="1" applyFont="1" applyFill="1" applyBorder="1" applyAlignment="1">
      <alignment/>
      <protection/>
    </xf>
    <xf numFmtId="0" fontId="7" fillId="0" borderId="0" xfId="64" applyFill="1" applyBorder="1" applyAlignment="1">
      <alignment horizontal="center"/>
      <protection/>
    </xf>
    <xf numFmtId="183" fontId="7" fillId="0" borderId="37" xfId="49" applyNumberFormat="1" applyFont="1" applyFill="1" applyBorder="1" applyAlignment="1">
      <alignment horizontal="right" vertical="center"/>
    </xf>
    <xf numFmtId="183" fontId="7" fillId="0" borderId="0" xfId="49" applyNumberFormat="1" applyFont="1" applyFill="1" applyBorder="1" applyAlignment="1">
      <alignment vertical="center"/>
    </xf>
    <xf numFmtId="183" fontId="7" fillId="0" borderId="11" xfId="49" applyNumberFormat="1" applyFont="1" applyFill="1" applyBorder="1" applyAlignment="1">
      <alignment horizontal="right" vertical="center"/>
    </xf>
    <xf numFmtId="183" fontId="7" fillId="0" borderId="11" xfId="49" applyNumberFormat="1" applyFont="1" applyFill="1" applyBorder="1" applyAlignment="1">
      <alignment vertical="center"/>
    </xf>
    <xf numFmtId="0" fontId="7" fillId="0" borderId="15" xfId="64" applyFill="1" applyBorder="1" applyAlignment="1">
      <alignment horizontal="center"/>
      <protection/>
    </xf>
    <xf numFmtId="183" fontId="7" fillId="0" borderId="33" xfId="49" applyNumberFormat="1" applyFont="1" applyFill="1" applyBorder="1" applyAlignment="1">
      <alignment horizontal="right" vertical="center"/>
    </xf>
    <xf numFmtId="183" fontId="7" fillId="0" borderId="33" xfId="49" applyNumberFormat="1" applyFont="1" applyFill="1" applyBorder="1" applyAlignment="1">
      <alignment vertical="center"/>
    </xf>
    <xf numFmtId="0" fontId="7" fillId="0" borderId="0" xfId="64" applyNumberFormat="1" applyFill="1">
      <alignment/>
      <protection/>
    </xf>
    <xf numFmtId="0" fontId="7" fillId="0" borderId="13" xfId="64" applyBorder="1" applyAlignment="1">
      <alignment/>
      <protection/>
    </xf>
    <xf numFmtId="0" fontId="7" fillId="0" borderId="13" xfId="64" applyFont="1" applyBorder="1">
      <alignment/>
      <protection/>
    </xf>
    <xf numFmtId="0" fontId="7" fillId="0" borderId="0" xfId="64">
      <alignment/>
      <protection/>
    </xf>
    <xf numFmtId="0" fontId="6" fillId="0" borderId="0" xfId="64" applyFont="1" applyAlignment="1">
      <alignment/>
      <protection/>
    </xf>
    <xf numFmtId="3" fontId="6" fillId="0" borderId="0" xfId="64" applyNumberFormat="1" applyFont="1" applyAlignment="1">
      <alignment/>
      <protection/>
    </xf>
    <xf numFmtId="0" fontId="7" fillId="0" borderId="0" xfId="64" applyAlignment="1">
      <alignment horizontal="right" shrinkToFit="1"/>
      <protection/>
    </xf>
    <xf numFmtId="0" fontId="7" fillId="0" borderId="0" xfId="64" applyNumberFormat="1" applyFont="1" applyFill="1" applyBorder="1" applyAlignment="1" applyProtection="1">
      <alignment/>
      <protection locked="0"/>
    </xf>
    <xf numFmtId="0" fontId="102" fillId="0" borderId="0" xfId="64" applyNumberFormat="1" applyFont="1" applyFill="1" applyBorder="1" applyAlignment="1" applyProtection="1">
      <alignment horizontal="center"/>
      <protection locked="0"/>
    </xf>
    <xf numFmtId="0" fontId="0" fillId="36" borderId="49" xfId="64" applyFont="1" applyFill="1" applyBorder="1" applyAlignment="1">
      <alignment horizontal="center"/>
      <protection/>
    </xf>
    <xf numFmtId="0" fontId="7" fillId="36" borderId="49" xfId="64" applyFill="1" applyBorder="1" applyAlignment="1">
      <alignment horizontal="center"/>
      <protection/>
    </xf>
    <xf numFmtId="0" fontId="7" fillId="36" borderId="50" xfId="64" applyFont="1" applyFill="1" applyBorder="1" applyAlignment="1">
      <alignment horizontal="center" vertical="top"/>
      <protection/>
    </xf>
    <xf numFmtId="0" fontId="0" fillId="0" borderId="0" xfId="64" applyNumberFormat="1" applyFont="1" applyFill="1" applyBorder="1" applyAlignment="1" applyProtection="1">
      <alignment horizontal="right"/>
      <protection locked="0"/>
    </xf>
    <xf numFmtId="0" fontId="0" fillId="0" borderId="0" xfId="64" applyFont="1" applyAlignment="1">
      <alignment horizontal="center"/>
      <protection/>
    </xf>
    <xf numFmtId="184" fontId="0" fillId="0" borderId="25" xfId="64" applyNumberFormat="1" applyFont="1" applyFill="1" applyBorder="1" applyAlignment="1">
      <alignment/>
      <protection/>
    </xf>
    <xf numFmtId="184" fontId="0" fillId="0" borderId="0" xfId="64" applyNumberFormat="1" applyFont="1" applyFill="1" applyAlignment="1">
      <alignment/>
      <protection/>
    </xf>
    <xf numFmtId="0" fontId="0" fillId="0" borderId="0" xfId="64" applyFont="1" applyFill="1" applyAlignment="1">
      <alignment horizontal="center"/>
      <protection/>
    </xf>
    <xf numFmtId="3" fontId="7" fillId="0" borderId="0" xfId="64" applyNumberFormat="1" applyFont="1" applyFill="1" applyBorder="1" applyAlignment="1" applyProtection="1">
      <alignment/>
      <protection locked="0"/>
    </xf>
    <xf numFmtId="0" fontId="0" fillId="0" borderId="0" xfId="64" applyNumberFormat="1" applyFont="1" applyFill="1" applyBorder="1" applyAlignment="1" applyProtection="1">
      <alignment/>
      <protection locked="0"/>
    </xf>
    <xf numFmtId="3" fontId="0" fillId="0" borderId="0" xfId="64" applyNumberFormat="1" applyFont="1" applyFill="1" applyBorder="1" applyAlignment="1" applyProtection="1">
      <alignment/>
      <protection locked="0"/>
    </xf>
    <xf numFmtId="184" fontId="7" fillId="0" borderId="25" xfId="64" applyNumberFormat="1" applyFont="1" applyFill="1" applyBorder="1" applyAlignment="1">
      <alignment/>
      <protection/>
    </xf>
    <xf numFmtId="183" fontId="7" fillId="0" borderId="0" xfId="64" applyNumberFormat="1" applyFill="1" applyBorder="1" applyAlignment="1">
      <alignment/>
      <protection/>
    </xf>
    <xf numFmtId="183" fontId="7" fillId="0" borderId="0" xfId="64" applyNumberFormat="1" applyFill="1" applyBorder="1" applyAlignment="1" applyProtection="1">
      <alignment/>
      <protection locked="0"/>
    </xf>
    <xf numFmtId="0" fontId="7" fillId="38" borderId="0" xfId="64" applyNumberFormat="1" applyFont="1" applyFill="1" applyBorder="1" applyAlignment="1" applyProtection="1">
      <alignment/>
      <protection locked="0"/>
    </xf>
    <xf numFmtId="184" fontId="0" fillId="0" borderId="25" xfId="64" applyNumberFormat="1" applyFont="1" applyFill="1" applyBorder="1" applyAlignment="1">
      <alignment horizontal="right"/>
      <protection/>
    </xf>
    <xf numFmtId="183" fontId="7" fillId="0" borderId="0" xfId="49" applyNumberFormat="1" applyFont="1" applyFill="1" applyBorder="1" applyAlignment="1">
      <alignment horizontal="right"/>
    </xf>
    <xf numFmtId="183" fontId="0" fillId="0" borderId="0" xfId="64" applyNumberFormat="1" applyFont="1" applyFill="1" applyBorder="1" applyAlignment="1">
      <alignment/>
      <protection/>
    </xf>
    <xf numFmtId="0" fontId="0" fillId="0" borderId="0" xfId="64" applyFont="1" applyFill="1" applyBorder="1" applyAlignment="1">
      <alignment horizontal="center"/>
      <protection/>
    </xf>
    <xf numFmtId="183" fontId="0" fillId="0" borderId="0" xfId="49" applyNumberFormat="1" applyFont="1" applyFill="1" applyBorder="1" applyAlignment="1">
      <alignment/>
    </xf>
    <xf numFmtId="0" fontId="0" fillId="0" borderId="11" xfId="64" applyFont="1" applyFill="1" applyBorder="1" applyAlignment="1">
      <alignment horizontal="center"/>
      <protection/>
    </xf>
    <xf numFmtId="184" fontId="0" fillId="0" borderId="18" xfId="64" applyNumberFormat="1" applyFont="1" applyFill="1" applyBorder="1" applyAlignment="1">
      <alignment/>
      <protection/>
    </xf>
    <xf numFmtId="183" fontId="7" fillId="0" borderId="11" xfId="49" applyNumberFormat="1" applyFont="1" applyFill="1" applyBorder="1" applyAlignment="1">
      <alignment/>
    </xf>
    <xf numFmtId="183" fontId="0" fillId="0" borderId="11" xfId="64" applyNumberFormat="1" applyFont="1" applyFill="1" applyBorder="1" applyAlignment="1">
      <alignment/>
      <protection/>
    </xf>
    <xf numFmtId="183" fontId="0" fillId="0" borderId="11" xfId="64" applyNumberFormat="1" applyFont="1" applyFill="1" applyBorder="1" applyAlignment="1" applyProtection="1">
      <alignment/>
      <protection locked="0"/>
    </xf>
    <xf numFmtId="49" fontId="0" fillId="0" borderId="38" xfId="64" applyNumberFormat="1" applyFont="1" applyFill="1" applyBorder="1" applyAlignment="1">
      <alignment horizontal="center"/>
      <protection/>
    </xf>
    <xf numFmtId="207" fontId="7" fillId="0" borderId="0" xfId="49" applyNumberFormat="1" applyFont="1" applyFill="1" applyBorder="1" applyAlignment="1">
      <alignment/>
    </xf>
    <xf numFmtId="184" fontId="0" fillId="0" borderId="0" xfId="64" applyNumberFormat="1" applyFont="1" applyFill="1" applyBorder="1" applyAlignment="1">
      <alignment/>
      <protection/>
    </xf>
    <xf numFmtId="0" fontId="0" fillId="0" borderId="13" xfId="64" applyFont="1" applyBorder="1" applyAlignment="1">
      <alignment horizontal="right"/>
      <protection/>
    </xf>
    <xf numFmtId="0" fontId="0" fillId="0" borderId="13" xfId="64" applyNumberFormat="1" applyFont="1" applyBorder="1">
      <alignment/>
      <protection/>
    </xf>
    <xf numFmtId="0" fontId="0" fillId="0" borderId="0" xfId="64" applyFont="1" applyAlignment="1">
      <alignment horizontal="right"/>
      <protection/>
    </xf>
    <xf numFmtId="0" fontId="102" fillId="0" borderId="0" xfId="64" applyNumberFormat="1" applyFont="1" applyAlignment="1" applyProtection="1">
      <alignment/>
      <protection locked="0"/>
    </xf>
    <xf numFmtId="184" fontId="7" fillId="0" borderId="0" xfId="64" applyNumberFormat="1" applyFont="1" applyAlignment="1" applyProtection="1">
      <alignment/>
      <protection locked="0"/>
    </xf>
    <xf numFmtId="0" fontId="7" fillId="0" borderId="0" xfId="64" applyNumberFormat="1" applyFont="1" applyBorder="1" applyAlignment="1" applyProtection="1">
      <alignment/>
      <protection locked="0"/>
    </xf>
    <xf numFmtId="184" fontId="7" fillId="0" borderId="0" xfId="64" applyNumberFormat="1" applyFont="1" applyAlignment="1">
      <alignment horizontal="right"/>
      <protection/>
    </xf>
    <xf numFmtId="0" fontId="7" fillId="36" borderId="30" xfId="64" applyNumberFormat="1" applyFont="1" applyFill="1" applyBorder="1" applyAlignment="1" applyProtection="1">
      <alignment horizontal="center" vertical="center" wrapText="1"/>
      <protection locked="0"/>
    </xf>
    <xf numFmtId="0" fontId="7" fillId="0" borderId="0" xfId="64" applyNumberFormat="1" applyFont="1" applyBorder="1" applyAlignment="1" applyProtection="1">
      <alignment horizontal="center" vertical="center" wrapText="1"/>
      <protection locked="0"/>
    </xf>
    <xf numFmtId="0" fontId="7" fillId="0" borderId="25" xfId="64" applyNumberFormat="1" applyFont="1" applyBorder="1" applyAlignment="1" applyProtection="1">
      <alignment horizontal="center" vertical="center" wrapText="1"/>
      <protection locked="0"/>
    </xf>
    <xf numFmtId="0" fontId="7" fillId="0" borderId="0" xfId="64" applyNumberFormat="1" applyFont="1" applyFill="1" applyBorder="1" applyAlignment="1" applyProtection="1">
      <alignment horizontal="center" vertical="center" wrapText="1"/>
      <protection locked="0"/>
    </xf>
    <xf numFmtId="0" fontId="7" fillId="0" borderId="0" xfId="64" applyNumberFormat="1" applyFont="1" applyBorder="1" applyAlignment="1" applyProtection="1">
      <alignment horizontal="center" vertical="center"/>
      <protection locked="0"/>
    </xf>
    <xf numFmtId="0" fontId="0" fillId="0" borderId="0" xfId="64" applyNumberFormat="1" applyFont="1" applyFill="1" applyAlignment="1">
      <alignment horizontal="center"/>
      <protection/>
    </xf>
    <xf numFmtId="183" fontId="9" fillId="0" borderId="0" xfId="64" applyNumberFormat="1" applyFont="1" applyFill="1" applyAlignment="1" applyProtection="1">
      <alignment vertical="center"/>
      <protection locked="0"/>
    </xf>
    <xf numFmtId="0" fontId="7" fillId="0" borderId="0" xfId="64" applyNumberFormat="1" applyFont="1" applyFill="1" applyAlignment="1">
      <alignment horizontal="center"/>
      <protection/>
    </xf>
    <xf numFmtId="183" fontId="0" fillId="0" borderId="0" xfId="64" applyNumberFormat="1" applyFont="1" applyFill="1" applyBorder="1" applyAlignment="1">
      <alignment horizontal="right"/>
      <protection/>
    </xf>
    <xf numFmtId="0" fontId="7" fillId="0" borderId="11" xfId="64" applyFill="1" applyBorder="1" applyAlignment="1">
      <alignment horizontal="center"/>
      <protection/>
    </xf>
    <xf numFmtId="183" fontId="0" fillId="0" borderId="16" xfId="64" applyNumberFormat="1" applyFont="1" applyFill="1" applyBorder="1" applyAlignment="1">
      <alignment/>
      <protection/>
    </xf>
    <xf numFmtId="183" fontId="0" fillId="0" borderId="11" xfId="64" applyNumberFormat="1" applyFont="1" applyFill="1" applyBorder="1" applyAlignment="1">
      <alignment horizontal="right"/>
      <protection/>
    </xf>
    <xf numFmtId="185" fontId="99" fillId="0" borderId="33" xfId="64" applyNumberFormat="1" applyFont="1" applyFill="1" applyBorder="1" applyAlignment="1">
      <alignment horizontal="center"/>
      <protection/>
    </xf>
    <xf numFmtId="183" fontId="0" fillId="0" borderId="47" xfId="64" applyNumberFormat="1" applyFont="1" applyFill="1" applyBorder="1" applyAlignment="1">
      <alignment/>
      <protection/>
    </xf>
    <xf numFmtId="183" fontId="0" fillId="0" borderId="33" xfId="64" applyNumberFormat="1" applyFont="1" applyFill="1" applyBorder="1" applyAlignment="1">
      <alignment/>
      <protection/>
    </xf>
    <xf numFmtId="183" fontId="0" fillId="0" borderId="33" xfId="64" applyNumberFormat="1" applyFont="1" applyFill="1" applyBorder="1" applyAlignment="1">
      <alignment horizontal="right"/>
      <protection/>
    </xf>
    <xf numFmtId="0" fontId="99" fillId="0" borderId="0" xfId="64" applyNumberFormat="1" applyFont="1" applyFill="1" applyAlignment="1" applyProtection="1">
      <alignment/>
      <protection locked="0"/>
    </xf>
    <xf numFmtId="0" fontId="7" fillId="0" borderId="13" xfId="64" applyFont="1" applyBorder="1" applyAlignment="1">
      <alignment/>
      <protection/>
    </xf>
    <xf numFmtId="0" fontId="7" fillId="0" borderId="0" xfId="64" applyFont="1" applyBorder="1" applyAlignment="1">
      <alignment/>
      <protection/>
    </xf>
    <xf numFmtId="0" fontId="22" fillId="0" borderId="0" xfId="64" applyFont="1" applyBorder="1">
      <alignment/>
      <protection/>
    </xf>
    <xf numFmtId="0" fontId="22" fillId="0" borderId="0" xfId="64" applyNumberFormat="1" applyFont="1" applyBorder="1">
      <alignment/>
      <protection/>
    </xf>
    <xf numFmtId="183" fontId="22" fillId="0" borderId="0" xfId="64" applyNumberFormat="1" applyFont="1" applyBorder="1">
      <alignment/>
      <protection/>
    </xf>
    <xf numFmtId="0" fontId="22" fillId="0" borderId="0" xfId="64" applyNumberFormat="1" applyFont="1" applyAlignment="1" applyProtection="1">
      <alignment/>
      <protection locked="0"/>
    </xf>
    <xf numFmtId="0" fontId="7" fillId="0" borderId="0" xfId="64" applyBorder="1" applyAlignment="1">
      <alignment/>
      <protection/>
    </xf>
    <xf numFmtId="0" fontId="7" fillId="0" borderId="0" xfId="64" applyFont="1" applyBorder="1">
      <alignment/>
      <protection/>
    </xf>
    <xf numFmtId="0" fontId="7" fillId="0" borderId="0" xfId="64" applyFont="1" applyFill="1" applyBorder="1" applyAlignment="1">
      <alignment/>
      <protection/>
    </xf>
    <xf numFmtId="0" fontId="7" fillId="0" borderId="0" xfId="64" applyFont="1" applyAlignment="1">
      <alignment/>
      <protection/>
    </xf>
    <xf numFmtId="0" fontId="7" fillId="0" borderId="0" xfId="0" applyFont="1" applyFill="1" applyAlignment="1">
      <alignment horizontal="center"/>
    </xf>
    <xf numFmtId="0" fontId="28" fillId="0" borderId="0" xfId="68" applyNumberFormat="1" applyFont="1" applyAlignment="1">
      <alignment horizontal="center"/>
      <protection/>
    </xf>
    <xf numFmtId="0" fontId="6" fillId="0" borderId="0" xfId="68" applyFont="1" applyAlignment="1">
      <alignment/>
      <protection/>
    </xf>
    <xf numFmtId="0" fontId="7" fillId="0" borderId="0" xfId="68" applyAlignment="1">
      <alignment/>
      <protection/>
    </xf>
    <xf numFmtId="0" fontId="29" fillId="0" borderId="0" xfId="68" applyNumberFormat="1" applyFont="1" applyAlignment="1">
      <alignment/>
      <protection/>
    </xf>
    <xf numFmtId="0" fontId="30" fillId="0" borderId="0" xfId="68" applyNumberFormat="1" applyFont="1" applyAlignment="1">
      <alignment/>
      <protection/>
    </xf>
    <xf numFmtId="0" fontId="27" fillId="0" borderId="0" xfId="68" applyNumberFormat="1" applyFont="1" applyAlignment="1">
      <alignment horizontal="right"/>
      <protection/>
    </xf>
    <xf numFmtId="0" fontId="27" fillId="39" borderId="22" xfId="68" applyNumberFormat="1" applyFont="1" applyFill="1" applyBorder="1" applyAlignment="1">
      <alignment horizontal="center" wrapText="1"/>
      <protection/>
    </xf>
    <xf numFmtId="0" fontId="31" fillId="39" borderId="23" xfId="68" applyNumberFormat="1" applyFont="1" applyFill="1" applyBorder="1" applyAlignment="1">
      <alignment horizontal="center" wrapText="1"/>
      <protection/>
    </xf>
    <xf numFmtId="0" fontId="7" fillId="0" borderId="0" xfId="68" applyNumberFormat="1">
      <alignment/>
      <protection/>
    </xf>
    <xf numFmtId="0" fontId="27" fillId="39" borderId="35" xfId="68" applyNumberFormat="1" applyFont="1" applyFill="1" applyBorder="1" applyAlignment="1">
      <alignment horizontal="center" vertical="top" wrapText="1"/>
      <protection/>
    </xf>
    <xf numFmtId="0" fontId="31" fillId="39" borderId="25" xfId="68" applyNumberFormat="1" applyFont="1" applyFill="1" applyBorder="1" applyAlignment="1">
      <alignment horizontal="center" vertical="top" wrapText="1"/>
      <protection/>
    </xf>
    <xf numFmtId="0" fontId="27" fillId="0" borderId="36" xfId="68" applyNumberFormat="1" applyFont="1" applyBorder="1" applyAlignment="1">
      <alignment/>
      <protection/>
    </xf>
    <xf numFmtId="0" fontId="26" fillId="0" borderId="13" xfId="68" applyNumberFormat="1" applyFont="1" applyBorder="1" applyAlignment="1">
      <alignment/>
      <protection/>
    </xf>
    <xf numFmtId="0" fontId="27" fillId="0" borderId="35" xfId="68" applyNumberFormat="1" applyFont="1" applyFill="1" applyBorder="1" applyAlignment="1">
      <alignment horizontal="center" vertical="center"/>
      <protection/>
    </xf>
    <xf numFmtId="184" fontId="7" fillId="0" borderId="0" xfId="68" applyNumberFormat="1" applyFont="1" applyFill="1" applyAlignment="1">
      <alignment/>
      <protection/>
    </xf>
    <xf numFmtId="0" fontId="7" fillId="0" borderId="0" xfId="68" applyNumberFormat="1" applyFill="1">
      <alignment/>
      <protection/>
    </xf>
    <xf numFmtId="0" fontId="7" fillId="0" borderId="0" xfId="68" applyFill="1" applyAlignment="1">
      <alignment/>
      <protection/>
    </xf>
    <xf numFmtId="0" fontId="7" fillId="0" borderId="35" xfId="68" applyNumberFormat="1" applyFont="1" applyFill="1" applyBorder="1" applyAlignment="1">
      <alignment horizontal="left" vertical="center"/>
      <protection/>
    </xf>
    <xf numFmtId="0" fontId="27" fillId="0" borderId="35" xfId="68" applyNumberFormat="1" applyFont="1" applyFill="1" applyBorder="1" applyAlignment="1">
      <alignment horizontal="left" vertical="center"/>
      <protection/>
    </xf>
    <xf numFmtId="184" fontId="27" fillId="0" borderId="0" xfId="68" applyNumberFormat="1" applyFont="1" applyFill="1" applyAlignment="1">
      <alignment/>
      <protection/>
    </xf>
    <xf numFmtId="184" fontId="27" fillId="0" borderId="37" xfId="68" applyNumberFormat="1" applyFont="1" applyFill="1" applyBorder="1" applyAlignment="1">
      <alignment/>
      <protection/>
    </xf>
    <xf numFmtId="0" fontId="27" fillId="0" borderId="0" xfId="68" applyNumberFormat="1" applyFont="1" applyFill="1" applyBorder="1" applyAlignment="1">
      <alignment horizontal="center" vertical="center"/>
      <protection/>
    </xf>
    <xf numFmtId="0" fontId="26" fillId="0" borderId="0" xfId="68" applyNumberFormat="1" applyFont="1" applyFill="1" applyBorder="1" applyAlignment="1">
      <alignment horizontal="center" vertical="center"/>
      <protection/>
    </xf>
    <xf numFmtId="184" fontId="27" fillId="0" borderId="0" xfId="68" applyNumberFormat="1" applyFont="1" applyFill="1" applyBorder="1" applyAlignment="1">
      <alignment/>
      <protection/>
    </xf>
    <xf numFmtId="184" fontId="27" fillId="0" borderId="0" xfId="68" applyNumberFormat="1" applyFont="1" applyFill="1" applyBorder="1" applyAlignment="1">
      <alignment horizontal="right"/>
      <protection/>
    </xf>
    <xf numFmtId="184" fontId="27" fillId="0" borderId="37" xfId="68" applyNumberFormat="1" applyFont="1" applyFill="1" applyBorder="1" applyAlignment="1">
      <alignment horizontal="right"/>
      <protection/>
    </xf>
    <xf numFmtId="0" fontId="26" fillId="0" borderId="11" xfId="68" applyNumberFormat="1" applyFont="1" applyFill="1" applyBorder="1" applyAlignment="1">
      <alignment horizontal="center" vertical="center"/>
      <protection/>
    </xf>
    <xf numFmtId="184" fontId="27" fillId="0" borderId="16" xfId="68" applyNumberFormat="1" applyFont="1" applyFill="1" applyBorder="1" applyAlignment="1">
      <alignment horizontal="right"/>
      <protection/>
    </xf>
    <xf numFmtId="184" fontId="27" fillId="0" borderId="11" xfId="68" applyNumberFormat="1" applyFont="1" applyFill="1" applyBorder="1" applyAlignment="1">
      <alignment horizontal="right"/>
      <protection/>
    </xf>
    <xf numFmtId="0" fontId="7" fillId="0" borderId="0" xfId="68" applyNumberFormat="1" applyFill="1" applyBorder="1">
      <alignment/>
      <protection/>
    </xf>
    <xf numFmtId="3" fontId="7" fillId="0" borderId="0" xfId="68" applyNumberFormat="1" applyFill="1" applyBorder="1">
      <alignment/>
      <protection/>
    </xf>
    <xf numFmtId="0" fontId="7" fillId="0" borderId="0" xfId="68" applyFill="1">
      <alignment/>
      <protection/>
    </xf>
    <xf numFmtId="3" fontId="7" fillId="0" borderId="0" xfId="68" applyNumberFormat="1" applyFill="1">
      <alignment/>
      <protection/>
    </xf>
    <xf numFmtId="0" fontId="7" fillId="0" borderId="0" xfId="68">
      <alignment/>
      <protection/>
    </xf>
    <xf numFmtId="3" fontId="7" fillId="0" borderId="0" xfId="68" applyNumberFormat="1">
      <alignment/>
      <protection/>
    </xf>
    <xf numFmtId="0" fontId="0" fillId="0" borderId="0" xfId="66" applyNumberFormat="1" applyFont="1" applyAlignment="1" applyProtection="1">
      <alignment/>
      <protection locked="0"/>
    </xf>
    <xf numFmtId="0" fontId="25" fillId="0" borderId="0" xfId="66" applyFont="1" applyAlignment="1">
      <alignment/>
      <protection/>
    </xf>
    <xf numFmtId="0" fontId="26" fillId="0" borderId="0" xfId="66" applyFont="1" applyAlignment="1">
      <alignment/>
      <protection/>
    </xf>
    <xf numFmtId="0" fontId="0" fillId="0" borderId="0" xfId="66" applyFont="1" applyAlignment="1">
      <alignment/>
      <protection/>
    </xf>
    <xf numFmtId="0" fontId="7" fillId="0" borderId="0" xfId="66" applyFont="1" applyAlignment="1">
      <alignment horizontal="right"/>
      <protection/>
    </xf>
    <xf numFmtId="0" fontId="26" fillId="35" borderId="23" xfId="66" applyNumberFormat="1" applyFont="1" applyFill="1" applyBorder="1" applyAlignment="1">
      <alignment horizontal="centerContinuous" vertical="center"/>
      <protection/>
    </xf>
    <xf numFmtId="0" fontId="26" fillId="35" borderId="22" xfId="66" applyNumberFormat="1" applyFont="1" applyFill="1" applyBorder="1" applyAlignment="1">
      <alignment horizontal="centerContinuous" vertical="center"/>
      <protection/>
    </xf>
    <xf numFmtId="0" fontId="26" fillId="35" borderId="26" xfId="66" applyNumberFormat="1" applyFont="1" applyFill="1" applyBorder="1" applyAlignment="1">
      <alignment horizontal="centerContinuous" vertical="center"/>
      <protection/>
    </xf>
    <xf numFmtId="0" fontId="26" fillId="35" borderId="13" xfId="66" applyNumberFormat="1" applyFont="1" applyFill="1" applyBorder="1" applyAlignment="1">
      <alignment horizontal="centerContinuous" vertical="center"/>
      <protection/>
    </xf>
    <xf numFmtId="0" fontId="26" fillId="35" borderId="26" xfId="66" applyFont="1" applyFill="1" applyBorder="1" applyAlignment="1">
      <alignment horizontal="center" vertical="center" wrapText="1"/>
      <protection/>
    </xf>
    <xf numFmtId="0" fontId="26" fillId="35" borderId="13" xfId="66" applyFont="1" applyFill="1" applyBorder="1" applyAlignment="1">
      <alignment/>
      <protection/>
    </xf>
    <xf numFmtId="0" fontId="26" fillId="35" borderId="13" xfId="66" applyFont="1" applyFill="1" applyBorder="1" applyAlignment="1">
      <alignment horizontal="center" vertical="center"/>
      <protection/>
    </xf>
    <xf numFmtId="0" fontId="31" fillId="35" borderId="26" xfId="66" applyFont="1" applyFill="1" applyBorder="1" applyAlignment="1">
      <alignment horizontal="center" vertical="center"/>
      <protection/>
    </xf>
    <xf numFmtId="0" fontId="26" fillId="35" borderId="26" xfId="66" applyFont="1" applyFill="1" applyBorder="1" applyAlignment="1">
      <alignment horizontal="center" vertical="center"/>
      <protection/>
    </xf>
    <xf numFmtId="0" fontId="0" fillId="35" borderId="30" xfId="66" applyNumberFormat="1" applyFont="1" applyFill="1" applyBorder="1" applyAlignment="1" applyProtection="1">
      <alignment horizontal="center" vertical="center"/>
      <protection locked="0"/>
    </xf>
    <xf numFmtId="0" fontId="0" fillId="35" borderId="30" xfId="66" applyNumberFormat="1" applyFont="1" applyFill="1" applyBorder="1" applyAlignment="1" applyProtection="1">
      <alignment horizontal="center" vertical="center" wrapText="1"/>
      <protection locked="0"/>
    </xf>
    <xf numFmtId="0" fontId="27" fillId="0" borderId="13" xfId="66" applyFont="1" applyFill="1" applyBorder="1" applyAlignment="1">
      <alignment/>
      <protection/>
    </xf>
    <xf numFmtId="0" fontId="26" fillId="0" borderId="26" xfId="66" applyFont="1" applyFill="1" applyBorder="1" applyAlignment="1">
      <alignment/>
      <protection/>
    </xf>
    <xf numFmtId="0" fontId="26" fillId="0" borderId="13" xfId="66" applyFont="1" applyFill="1" applyBorder="1" applyAlignment="1">
      <alignment/>
      <protection/>
    </xf>
    <xf numFmtId="176" fontId="26" fillId="0" borderId="13" xfId="66" applyNumberFormat="1" applyFont="1" applyFill="1" applyBorder="1" applyAlignment="1">
      <alignment/>
      <protection/>
    </xf>
    <xf numFmtId="2" fontId="26" fillId="0" borderId="13" xfId="66" applyNumberFormat="1" applyFont="1" applyFill="1" applyBorder="1" applyAlignment="1">
      <alignment/>
      <protection/>
    </xf>
    <xf numFmtId="2" fontId="0" fillId="0" borderId="13" xfId="66" applyNumberFormat="1" applyFont="1" applyFill="1" applyBorder="1" applyAlignment="1">
      <alignment/>
      <protection/>
    </xf>
    <xf numFmtId="177" fontId="26" fillId="0" borderId="13" xfId="66" applyNumberFormat="1" applyFont="1" applyFill="1" applyBorder="1" applyAlignment="1">
      <alignment/>
      <protection/>
    </xf>
    <xf numFmtId="0" fontId="0" fillId="0" borderId="0" xfId="66" applyNumberFormat="1" applyFont="1" applyFill="1" applyAlignment="1" applyProtection="1">
      <alignment/>
      <protection locked="0"/>
    </xf>
    <xf numFmtId="0" fontId="7" fillId="0" borderId="0" xfId="66" applyFont="1" applyFill="1" applyAlignment="1">
      <alignment horizontal="left" vertical="center"/>
      <protection/>
    </xf>
    <xf numFmtId="184" fontId="7" fillId="0" borderId="25" xfId="66" applyNumberFormat="1" applyFont="1" applyFill="1" applyBorder="1" applyAlignment="1">
      <alignment/>
      <protection/>
    </xf>
    <xf numFmtId="184" fontId="7" fillId="0" borderId="0" xfId="66" applyNumberFormat="1" applyFont="1" applyFill="1" applyAlignment="1">
      <alignment/>
      <protection/>
    </xf>
    <xf numFmtId="181" fontId="7" fillId="0" borderId="0" xfId="66" applyNumberFormat="1" applyFont="1" applyFill="1" applyAlignment="1">
      <alignment/>
      <protection/>
    </xf>
    <xf numFmtId="188" fontId="7" fillId="0" borderId="0" xfId="66" applyNumberFormat="1" applyFont="1" applyFill="1" applyAlignment="1">
      <alignment/>
      <protection/>
    </xf>
    <xf numFmtId="188" fontId="7" fillId="0" borderId="0" xfId="66" applyNumberFormat="1" applyFont="1" applyFill="1" applyAlignment="1">
      <alignment horizontal="right"/>
      <protection/>
    </xf>
    <xf numFmtId="184" fontId="27" fillId="0" borderId="25" xfId="66" applyNumberFormat="1" applyFont="1" applyFill="1" applyBorder="1" applyAlignment="1">
      <alignment/>
      <protection/>
    </xf>
    <xf numFmtId="183" fontId="27" fillId="0" borderId="0" xfId="66" applyNumberFormat="1" applyFont="1" applyFill="1" applyBorder="1" applyAlignment="1">
      <alignment/>
      <protection/>
    </xf>
    <xf numFmtId="187" fontId="27" fillId="0" borderId="0" xfId="66" applyNumberFormat="1" applyFont="1" applyFill="1" applyBorder="1" applyAlignment="1">
      <alignment/>
      <protection/>
    </xf>
    <xf numFmtId="206" fontId="27" fillId="0" borderId="0" xfId="66" applyNumberFormat="1" applyFont="1" applyFill="1" applyBorder="1" applyAlignment="1">
      <alignment/>
      <protection/>
    </xf>
    <xf numFmtId="0" fontId="7" fillId="0" borderId="14" xfId="66" applyFont="1" applyFill="1" applyBorder="1" applyAlignment="1">
      <alignment horizontal="left" vertical="center"/>
      <protection/>
    </xf>
    <xf numFmtId="184" fontId="27" fillId="0" borderId="0" xfId="66" applyNumberFormat="1" applyFont="1" applyFill="1" applyBorder="1" applyAlignment="1">
      <alignment/>
      <protection/>
    </xf>
    <xf numFmtId="206" fontId="7" fillId="0" borderId="0" xfId="66" applyNumberFormat="1" applyFont="1" applyFill="1" applyBorder="1" applyAlignment="1">
      <alignment/>
      <protection/>
    </xf>
    <xf numFmtId="180" fontId="27" fillId="0" borderId="35" xfId="66" applyNumberFormat="1" applyFont="1" applyFill="1" applyBorder="1" applyAlignment="1">
      <alignment horizontal="center" vertical="center"/>
      <protection/>
    </xf>
    <xf numFmtId="184" fontId="27" fillId="0" borderId="37" xfId="66" applyNumberFormat="1" applyFont="1" applyFill="1" applyBorder="1" applyAlignment="1">
      <alignment/>
      <protection/>
    </xf>
    <xf numFmtId="206" fontId="7" fillId="0" borderId="0" xfId="66" applyNumberFormat="1" applyFont="1" applyFill="1" applyBorder="1" applyAlignment="1">
      <alignment horizontal="right"/>
      <protection/>
    </xf>
    <xf numFmtId="180" fontId="27" fillId="0" borderId="0" xfId="66" applyNumberFormat="1" applyFont="1" applyFill="1" applyBorder="1" applyAlignment="1">
      <alignment horizontal="center" vertical="center"/>
      <protection/>
    </xf>
    <xf numFmtId="180" fontId="27" fillId="0" borderId="11" xfId="66" applyNumberFormat="1" applyFont="1" applyFill="1" applyBorder="1" applyAlignment="1">
      <alignment horizontal="center" vertical="center"/>
      <protection/>
    </xf>
    <xf numFmtId="184" fontId="27" fillId="0" borderId="16" xfId="66" applyNumberFormat="1" applyFont="1" applyFill="1" applyBorder="1" applyAlignment="1">
      <alignment/>
      <protection/>
    </xf>
    <xf numFmtId="183" fontId="27" fillId="0" borderId="11" xfId="66" applyNumberFormat="1" applyFont="1" applyFill="1" applyBorder="1" applyAlignment="1">
      <alignment/>
      <protection/>
    </xf>
    <xf numFmtId="187" fontId="27" fillId="0" borderId="11" xfId="66" applyNumberFormat="1" applyFont="1" applyFill="1" applyBorder="1" applyAlignment="1">
      <alignment/>
      <protection/>
    </xf>
    <xf numFmtId="206" fontId="27" fillId="0" borderId="11" xfId="66" applyNumberFormat="1" applyFont="1" applyFill="1" applyBorder="1" applyAlignment="1">
      <alignment/>
      <protection/>
    </xf>
    <xf numFmtId="206" fontId="7" fillId="0" borderId="11" xfId="66" applyNumberFormat="1" applyFont="1" applyFill="1" applyBorder="1" applyAlignment="1">
      <alignment/>
      <protection/>
    </xf>
    <xf numFmtId="0" fontId="0" fillId="0" borderId="0" xfId="66" applyNumberFormat="1" applyFont="1" applyAlignment="1">
      <alignment/>
      <protection/>
    </xf>
    <xf numFmtId="176" fontId="0" fillId="0" borderId="0" xfId="66" applyNumberFormat="1">
      <alignment/>
      <protection/>
    </xf>
    <xf numFmtId="2" fontId="0" fillId="0" borderId="0" xfId="66" applyNumberFormat="1">
      <alignment/>
      <protection/>
    </xf>
    <xf numFmtId="2" fontId="0" fillId="0" borderId="0" xfId="66" applyNumberFormat="1" applyFont="1">
      <alignment/>
      <protection/>
    </xf>
    <xf numFmtId="177" fontId="0" fillId="0" borderId="0" xfId="66" applyNumberFormat="1">
      <alignment/>
      <protection/>
    </xf>
    <xf numFmtId="0" fontId="0" fillId="0" borderId="0" xfId="66" applyNumberFormat="1">
      <alignment/>
      <protection/>
    </xf>
    <xf numFmtId="0" fontId="33" fillId="0" borderId="0" xfId="66" applyNumberFormat="1" applyFont="1" applyAlignment="1" applyProtection="1">
      <alignment horizontal="right"/>
      <protection locked="0"/>
    </xf>
    <xf numFmtId="210" fontId="33" fillId="0" borderId="0" xfId="66" applyNumberFormat="1" applyFont="1" applyAlignment="1" applyProtection="1">
      <alignment/>
      <protection locked="0"/>
    </xf>
    <xf numFmtId="0" fontId="33" fillId="0" borderId="0" xfId="66" applyNumberFormat="1" applyFont="1" applyAlignment="1" applyProtection="1">
      <alignment/>
      <protection locked="0"/>
    </xf>
    <xf numFmtId="177" fontId="33" fillId="0" borderId="0" xfId="66" applyNumberFormat="1" applyFont="1">
      <alignment/>
      <protection/>
    </xf>
    <xf numFmtId="0" fontId="0" fillId="0" borderId="0" xfId="66" applyNumberFormat="1" applyFont="1" applyAlignment="1" applyProtection="1">
      <alignment/>
      <protection locked="0"/>
    </xf>
    <xf numFmtId="0" fontId="6" fillId="0" borderId="0" xfId="0" applyFont="1" applyFill="1" applyAlignment="1">
      <alignment vertical="center"/>
    </xf>
    <xf numFmtId="0" fontId="34" fillId="0" borderId="0" xfId="0" applyFont="1" applyFill="1" applyBorder="1" applyAlignment="1">
      <alignment vertical="center"/>
    </xf>
    <xf numFmtId="0" fontId="8" fillId="0" borderId="51" xfId="0" applyFont="1" applyFill="1" applyBorder="1" applyAlignment="1">
      <alignment horizontal="center" vertical="center"/>
    </xf>
    <xf numFmtId="0" fontId="6" fillId="0" borderId="51" xfId="0" applyFont="1" applyFill="1" applyBorder="1" applyAlignment="1">
      <alignment vertical="center"/>
    </xf>
    <xf numFmtId="0" fontId="0" fillId="0" borderId="0" xfId="0" applyFont="1" applyFill="1" applyBorder="1" applyAlignment="1">
      <alignment horizontal="right" vertical="top"/>
    </xf>
    <xf numFmtId="0" fontId="6" fillId="0" borderId="0" xfId="0" applyFont="1" applyFill="1" applyBorder="1" applyAlignment="1">
      <alignment vertical="center"/>
    </xf>
    <xf numFmtId="0" fontId="0" fillId="0" borderId="0" xfId="0" applyFill="1" applyBorder="1" applyAlignment="1">
      <alignment vertical="center"/>
    </xf>
    <xf numFmtId="0" fontId="0" fillId="0" borderId="0" xfId="0" applyFill="1" applyAlignment="1">
      <alignment vertical="center"/>
    </xf>
    <xf numFmtId="0" fontId="0" fillId="33" borderId="0" xfId="0" applyFill="1" applyBorder="1" applyAlignment="1">
      <alignment horizontal="center" vertical="center"/>
    </xf>
    <xf numFmtId="0" fontId="0" fillId="33" borderId="14" xfId="0" applyFill="1" applyBorder="1" applyAlignment="1">
      <alignment horizontal="center" vertical="center"/>
    </xf>
    <xf numFmtId="0" fontId="0" fillId="33" borderId="0"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52" xfId="0" applyFill="1" applyBorder="1" applyAlignment="1">
      <alignment horizontal="center" vertical="center"/>
    </xf>
    <xf numFmtId="0" fontId="0" fillId="33" borderId="52" xfId="0" applyFont="1" applyFill="1" applyBorder="1" applyAlignment="1">
      <alignment horizontal="center" vertical="center"/>
    </xf>
    <xf numFmtId="0" fontId="9" fillId="0" borderId="14" xfId="0" applyFont="1" applyFill="1" applyBorder="1" applyAlignment="1">
      <alignment vertical="center"/>
    </xf>
    <xf numFmtId="0" fontId="9" fillId="0" borderId="0" xfId="0" applyFont="1" applyFill="1" applyAlignment="1">
      <alignment vertical="center"/>
    </xf>
    <xf numFmtId="0" fontId="7" fillId="0" borderId="14" xfId="0" applyFont="1" applyFill="1" applyBorder="1" applyAlignment="1">
      <alignment horizontal="right" vertical="center"/>
    </xf>
    <xf numFmtId="181" fontId="7" fillId="0" borderId="37" xfId="0" applyNumberFormat="1" applyFont="1" applyFill="1" applyBorder="1" applyAlignment="1">
      <alignment vertical="center"/>
    </xf>
    <xf numFmtId="181" fontId="7" fillId="0" borderId="0" xfId="0" applyNumberFormat="1" applyFont="1" applyFill="1" applyBorder="1" applyAlignment="1">
      <alignment vertical="center"/>
    </xf>
    <xf numFmtId="181" fontId="7" fillId="0" borderId="0" xfId="0" applyNumberFormat="1" applyFont="1" applyFill="1" applyBorder="1" applyAlignment="1">
      <alignment horizontal="right" vertical="center"/>
    </xf>
    <xf numFmtId="185" fontId="7" fillId="0" borderId="37" xfId="0" applyNumberFormat="1" applyFont="1" applyFill="1" applyBorder="1" applyAlignment="1">
      <alignment horizontal="right" vertical="center"/>
    </xf>
    <xf numFmtId="185" fontId="7" fillId="0" borderId="0" xfId="0" applyNumberFormat="1" applyFont="1" applyFill="1" applyBorder="1" applyAlignment="1">
      <alignment horizontal="right" vertical="center"/>
    </xf>
    <xf numFmtId="185" fontId="99" fillId="0" borderId="37" xfId="0" applyNumberFormat="1" applyFont="1" applyFill="1" applyBorder="1" applyAlignment="1">
      <alignment horizontal="right" vertical="center"/>
    </xf>
    <xf numFmtId="185" fontId="99" fillId="0" borderId="0" xfId="0" applyNumberFormat="1" applyFont="1" applyFill="1" applyBorder="1" applyAlignment="1">
      <alignment horizontal="right" vertical="center"/>
    </xf>
    <xf numFmtId="181" fontId="7" fillId="0" borderId="14" xfId="0" applyNumberFormat="1" applyFont="1" applyFill="1" applyBorder="1" applyAlignment="1">
      <alignment horizontal="right" vertical="center"/>
    </xf>
    <xf numFmtId="211" fontId="7" fillId="0" borderId="37" xfId="0" applyNumberFormat="1" applyFont="1" applyFill="1" applyBorder="1" applyAlignment="1">
      <alignment vertical="center"/>
    </xf>
    <xf numFmtId="211" fontId="7" fillId="0" borderId="0" xfId="0" applyNumberFormat="1" applyFont="1" applyFill="1" applyBorder="1" applyAlignment="1">
      <alignment vertical="center"/>
    </xf>
    <xf numFmtId="211" fontId="7" fillId="0" borderId="14" xfId="0" applyNumberFormat="1" applyFont="1" applyFill="1" applyBorder="1" applyAlignment="1">
      <alignment vertical="center"/>
    </xf>
    <xf numFmtId="185" fontId="7" fillId="0" borderId="0" xfId="0" applyNumberFormat="1" applyFont="1" applyFill="1" applyBorder="1" applyAlignment="1">
      <alignment vertical="center"/>
    </xf>
    <xf numFmtId="212" fontId="7" fillId="0" borderId="0" xfId="72" applyNumberFormat="1" applyFont="1" applyFill="1" applyBorder="1" applyAlignment="1">
      <alignment vertical="center"/>
      <protection/>
    </xf>
    <xf numFmtId="0" fontId="11" fillId="0" borderId="40" xfId="0" applyFont="1" applyFill="1" applyBorder="1" applyAlignment="1">
      <alignment horizontal="center" vertical="center"/>
    </xf>
    <xf numFmtId="0" fontId="9" fillId="0" borderId="39" xfId="0" applyFont="1" applyFill="1" applyBorder="1" applyAlignment="1">
      <alignment vertical="center"/>
    </xf>
    <xf numFmtId="181" fontId="7" fillId="0" borderId="37" xfId="0" applyNumberFormat="1" applyFont="1" applyFill="1" applyBorder="1" applyAlignment="1">
      <alignment horizontal="right" vertical="center"/>
    </xf>
    <xf numFmtId="0" fontId="7" fillId="0" borderId="14" xfId="0" applyFont="1" applyFill="1" applyBorder="1" applyAlignment="1">
      <alignment horizontal="center" vertical="center"/>
    </xf>
    <xf numFmtId="181" fontId="7" fillId="0" borderId="16" xfId="0" applyNumberFormat="1" applyFont="1" applyFill="1" applyBorder="1" applyAlignment="1">
      <alignment vertical="center"/>
    </xf>
    <xf numFmtId="181" fontId="7" fillId="0" borderId="11" xfId="0" applyNumberFormat="1" applyFont="1" applyFill="1" applyBorder="1" applyAlignment="1">
      <alignment vertical="center"/>
    </xf>
    <xf numFmtId="181" fontId="7" fillId="0" borderId="40" xfId="0" applyNumberFormat="1" applyFont="1" applyFill="1" applyBorder="1" applyAlignment="1">
      <alignment horizontal="right" vertical="center"/>
    </xf>
    <xf numFmtId="0" fontId="0" fillId="0" borderId="10" xfId="0" applyFill="1" applyBorder="1" applyAlignment="1">
      <alignment vertical="center"/>
    </xf>
    <xf numFmtId="0" fontId="0" fillId="0" borderId="0" xfId="0" applyFont="1" applyFill="1" applyBorder="1" applyAlignment="1">
      <alignment vertical="center"/>
    </xf>
    <xf numFmtId="0" fontId="0" fillId="0" borderId="10" xfId="0" applyFont="1" applyFill="1" applyBorder="1" applyAlignment="1">
      <alignment vertical="center"/>
    </xf>
    <xf numFmtId="0" fontId="0" fillId="0" borderId="0" xfId="0" applyFont="1" applyFill="1" applyBorder="1" applyAlignment="1">
      <alignment horizontal="right" vertical="center"/>
    </xf>
    <xf numFmtId="0" fontId="0" fillId="0" borderId="0" xfId="0" applyFont="1" applyFill="1" applyAlignment="1">
      <alignment vertical="center"/>
    </xf>
    <xf numFmtId="49" fontId="0" fillId="0" borderId="0" xfId="0" applyNumberFormat="1" applyFill="1" applyBorder="1" applyAlignment="1">
      <alignment horizontal="righ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0" fontId="35" fillId="0" borderId="0" xfId="0" applyFont="1" applyFill="1" applyAlignment="1">
      <alignment vertical="center"/>
    </xf>
    <xf numFmtId="181" fontId="0" fillId="0" borderId="0" xfId="0" applyNumberFormat="1" applyFont="1" applyFill="1" applyAlignment="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83" fontId="0" fillId="0" borderId="51" xfId="0" applyNumberFormat="1" applyFont="1" applyFill="1" applyBorder="1" applyAlignment="1">
      <alignment horizontal="center" vertical="center"/>
    </xf>
    <xf numFmtId="0" fontId="0" fillId="0" borderId="0" xfId="0" applyFont="1" applyFill="1" applyBorder="1" applyAlignment="1">
      <alignment horizontal="center" vertical="center"/>
    </xf>
    <xf numFmtId="183" fontId="0" fillId="0" borderId="51" xfId="0" applyNumberFormat="1" applyFont="1" applyFill="1" applyBorder="1" applyAlignment="1">
      <alignment horizontal="right" vertical="center"/>
    </xf>
    <xf numFmtId="184" fontId="0" fillId="0" borderId="0" xfId="0" applyNumberFormat="1" applyFont="1" applyFill="1" applyBorder="1" applyAlignment="1">
      <alignment horizontal="center" vertical="center"/>
    </xf>
    <xf numFmtId="184" fontId="0" fillId="0" borderId="51" xfId="0" applyNumberFormat="1" applyFont="1" applyFill="1" applyBorder="1" applyAlignment="1">
      <alignment horizontal="center" vertical="center"/>
    </xf>
    <xf numFmtId="185" fontId="0" fillId="0" borderId="51" xfId="0" applyNumberFormat="1" applyFont="1" applyFill="1" applyBorder="1" applyAlignment="1">
      <alignment vertical="center"/>
    </xf>
    <xf numFmtId="184" fontId="0" fillId="0" borderId="0" xfId="0" applyNumberFormat="1" applyFont="1" applyFill="1" applyAlignment="1">
      <alignment vertical="center"/>
    </xf>
    <xf numFmtId="185" fontId="0" fillId="0" borderId="0" xfId="0" applyNumberFormat="1" applyFont="1" applyFill="1" applyAlignment="1">
      <alignment vertical="center"/>
    </xf>
    <xf numFmtId="184" fontId="0" fillId="0" borderId="0" xfId="0" applyNumberFormat="1" applyFont="1" applyFill="1" applyBorder="1" applyAlignment="1">
      <alignment vertical="center"/>
    </xf>
    <xf numFmtId="0" fontId="9" fillId="0" borderId="14" xfId="0" applyFont="1" applyFill="1" applyBorder="1" applyAlignment="1">
      <alignment horizontal="center" vertical="center"/>
    </xf>
    <xf numFmtId="184" fontId="9" fillId="0" borderId="0" xfId="0" applyNumberFormat="1" applyFont="1" applyFill="1" applyBorder="1" applyAlignment="1">
      <alignment horizontal="center" vertical="center"/>
    </xf>
    <xf numFmtId="184" fontId="9" fillId="0" borderId="14"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181" fontId="7" fillId="0" borderId="0" xfId="0" applyNumberFormat="1" applyFont="1" applyFill="1" applyAlignment="1">
      <alignment vertical="center"/>
    </xf>
    <xf numFmtId="187" fontId="7" fillId="0" borderId="37" xfId="0" applyNumberFormat="1" applyFont="1" applyFill="1" applyBorder="1" applyAlignment="1">
      <alignment horizontal="right" vertical="center"/>
    </xf>
    <xf numFmtId="187" fontId="7" fillId="0" borderId="0" xfId="0" applyNumberFormat="1" applyFont="1" applyFill="1" applyBorder="1" applyAlignment="1">
      <alignment horizontal="right" vertical="center"/>
    </xf>
    <xf numFmtId="184" fontId="7" fillId="0" borderId="14" xfId="0" applyNumberFormat="1" applyFont="1" applyFill="1" applyBorder="1" applyAlignment="1">
      <alignment horizontal="center" vertical="center"/>
    </xf>
    <xf numFmtId="181" fontId="7" fillId="0" borderId="14" xfId="0" applyNumberFormat="1" applyFont="1" applyFill="1" applyBorder="1" applyAlignment="1">
      <alignment vertical="center"/>
    </xf>
    <xf numFmtId="187" fontId="7" fillId="0" borderId="37" xfId="0" applyNumberFormat="1" applyFont="1" applyFill="1" applyBorder="1" applyAlignment="1">
      <alignment vertical="center"/>
    </xf>
    <xf numFmtId="187" fontId="7" fillId="0" borderId="0" xfId="0" applyNumberFormat="1" applyFont="1" applyFill="1" applyBorder="1" applyAlignment="1">
      <alignment vertical="center"/>
    </xf>
    <xf numFmtId="181" fontId="99" fillId="0" borderId="37" xfId="61" applyNumberFormat="1" applyFont="1" applyFill="1" applyBorder="1" applyAlignment="1">
      <alignment horizontal="right" vertical="center"/>
      <protection/>
    </xf>
    <xf numFmtId="181" fontId="99" fillId="0" borderId="0" xfId="61" applyNumberFormat="1" applyFont="1" applyFill="1" applyBorder="1" applyAlignment="1">
      <alignment horizontal="right" vertical="center"/>
      <protection/>
    </xf>
    <xf numFmtId="181" fontId="99" fillId="0" borderId="14" xfId="0" applyNumberFormat="1" applyFont="1" applyFill="1" applyBorder="1" applyAlignment="1">
      <alignment horizontal="right" vertical="center"/>
    </xf>
    <xf numFmtId="181" fontId="7" fillId="0" borderId="37" xfId="61" applyNumberFormat="1" applyFont="1" applyFill="1" applyBorder="1" applyAlignment="1">
      <alignment horizontal="right" vertical="center"/>
      <protection/>
    </xf>
    <xf numFmtId="181" fontId="7" fillId="0" borderId="0" xfId="61" applyNumberFormat="1" applyFont="1" applyFill="1" applyBorder="1" applyAlignment="1">
      <alignment horizontal="right" vertical="center"/>
      <protection/>
    </xf>
    <xf numFmtId="184" fontId="7" fillId="0" borderId="0" xfId="0" applyNumberFormat="1" applyFont="1" applyFill="1" applyBorder="1" applyAlignment="1">
      <alignment horizontal="center" vertical="center"/>
    </xf>
    <xf numFmtId="181" fontId="99" fillId="0" borderId="37" xfId="0" applyNumberFormat="1" applyFont="1" applyFill="1" applyBorder="1" applyAlignment="1">
      <alignment horizontal="right" vertical="center"/>
    </xf>
    <xf numFmtId="181" fontId="99" fillId="0" borderId="0" xfId="0" applyNumberFormat="1" applyFont="1" applyFill="1" applyBorder="1" applyAlignment="1">
      <alignment horizontal="right" vertical="center"/>
    </xf>
    <xf numFmtId="181" fontId="99" fillId="0" borderId="37" xfId="0" applyNumberFormat="1" applyFont="1" applyFill="1" applyBorder="1" applyAlignment="1">
      <alignment vertical="center"/>
    </xf>
    <xf numFmtId="181" fontId="99" fillId="0" borderId="0" xfId="0" applyNumberFormat="1" applyFont="1" applyFill="1" applyBorder="1" applyAlignment="1">
      <alignment vertical="center"/>
    </xf>
    <xf numFmtId="181" fontId="99" fillId="0" borderId="14" xfId="0" applyNumberFormat="1" applyFont="1" applyFill="1" applyBorder="1" applyAlignment="1">
      <alignment vertical="center"/>
    </xf>
    <xf numFmtId="176" fontId="36" fillId="0" borderId="0" xfId="0" applyNumberFormat="1" applyFont="1" applyFill="1" applyAlignment="1">
      <alignment horizontal="right" vertical="center"/>
    </xf>
    <xf numFmtId="181" fontId="99" fillId="0" borderId="14" xfId="61" applyNumberFormat="1" applyFont="1" applyFill="1" applyBorder="1" applyAlignment="1">
      <alignment horizontal="right" vertical="center"/>
      <protection/>
    </xf>
    <xf numFmtId="176" fontId="27" fillId="0" borderId="0" xfId="0" applyNumberFormat="1" applyFont="1" applyFill="1" applyAlignment="1">
      <alignment horizontal="right" vertical="center"/>
    </xf>
    <xf numFmtId="176" fontId="27" fillId="0" borderId="37" xfId="0" applyNumberFormat="1" applyFont="1" applyFill="1" applyBorder="1" applyAlignment="1">
      <alignment horizontal="right" vertical="center"/>
    </xf>
    <xf numFmtId="176" fontId="27" fillId="0" borderId="0" xfId="0" applyNumberFormat="1" applyFont="1" applyFill="1" applyBorder="1" applyAlignment="1">
      <alignment horizontal="right" vertical="center"/>
    </xf>
    <xf numFmtId="176" fontId="27" fillId="0" borderId="14" xfId="0" applyNumberFormat="1" applyFont="1" applyFill="1" applyBorder="1" applyAlignment="1">
      <alignment horizontal="right" vertical="center"/>
    </xf>
    <xf numFmtId="0" fontId="11" fillId="0" borderId="40" xfId="0" applyFont="1" applyFill="1" applyBorder="1" applyAlignment="1">
      <alignment vertical="center"/>
    </xf>
    <xf numFmtId="185" fontId="103" fillId="0" borderId="11" xfId="0" applyNumberFormat="1" applyFont="1" applyFill="1" applyBorder="1" applyAlignment="1">
      <alignment vertical="center"/>
    </xf>
    <xf numFmtId="185" fontId="103" fillId="0" borderId="40" xfId="0" applyNumberFormat="1" applyFont="1" applyFill="1" applyBorder="1" applyAlignment="1">
      <alignment vertical="center"/>
    </xf>
    <xf numFmtId="183" fontId="103" fillId="0" borderId="16" xfId="0" applyNumberFormat="1" applyFont="1" applyFill="1" applyBorder="1" applyAlignment="1">
      <alignment vertical="center"/>
    </xf>
    <xf numFmtId="183" fontId="103" fillId="0" borderId="11" xfId="0" applyNumberFormat="1" applyFont="1" applyFill="1" applyBorder="1" applyAlignment="1">
      <alignment vertical="center"/>
    </xf>
    <xf numFmtId="0" fontId="0" fillId="0" borderId="11" xfId="0" applyFont="1" applyFill="1" applyBorder="1" applyAlignment="1">
      <alignment vertical="center"/>
    </xf>
    <xf numFmtId="0" fontId="0" fillId="0" borderId="40" xfId="0" applyFont="1" applyFill="1" applyBorder="1" applyAlignment="1">
      <alignment vertical="center"/>
    </xf>
    <xf numFmtId="184" fontId="11" fillId="0" borderId="40" xfId="0" applyNumberFormat="1" applyFont="1" applyFill="1" applyBorder="1" applyAlignment="1">
      <alignment vertical="center"/>
    </xf>
    <xf numFmtId="185" fontId="0" fillId="0" borderId="11" xfId="0" applyNumberFormat="1" applyFont="1" applyFill="1" applyBorder="1" applyAlignment="1">
      <alignment vertical="center"/>
    </xf>
    <xf numFmtId="184" fontId="0" fillId="0" borderId="11" xfId="0" applyNumberFormat="1" applyFont="1" applyFill="1" applyBorder="1" applyAlignment="1">
      <alignment vertical="center"/>
    </xf>
    <xf numFmtId="185" fontId="0" fillId="0" borderId="40" xfId="0" applyNumberFormat="1" applyFont="1" applyFill="1" applyBorder="1" applyAlignment="1">
      <alignment vertical="center"/>
    </xf>
    <xf numFmtId="185" fontId="7" fillId="0" borderId="11" xfId="0" applyNumberFormat="1" applyFont="1" applyFill="1" applyBorder="1" applyAlignment="1">
      <alignment vertical="center"/>
    </xf>
    <xf numFmtId="0" fontId="0" fillId="0" borderId="16" xfId="0" applyFont="1" applyFill="1" applyBorder="1" applyAlignment="1">
      <alignment vertical="center"/>
    </xf>
    <xf numFmtId="181" fontId="0" fillId="0" borderId="11" xfId="0" applyNumberFormat="1" applyFont="1" applyFill="1" applyBorder="1" applyAlignment="1">
      <alignment vertical="center"/>
    </xf>
    <xf numFmtId="0" fontId="11" fillId="0" borderId="0" xfId="0" applyFont="1" applyFill="1" applyBorder="1" applyAlignment="1">
      <alignment vertical="center"/>
    </xf>
    <xf numFmtId="185" fontId="0" fillId="0" borderId="0" xfId="0" applyNumberFormat="1" applyFont="1" applyFill="1" applyBorder="1" applyAlignment="1">
      <alignment vertical="center"/>
    </xf>
    <xf numFmtId="185" fontId="0" fillId="0" borderId="10" xfId="0" applyNumberFormat="1" applyFont="1" applyFill="1" applyBorder="1" applyAlignment="1">
      <alignment vertical="center"/>
    </xf>
    <xf numFmtId="183" fontId="0" fillId="0" borderId="0" xfId="0" applyNumberFormat="1" applyFont="1" applyFill="1" applyBorder="1" applyAlignment="1">
      <alignment vertical="center"/>
    </xf>
    <xf numFmtId="184" fontId="7" fillId="0" borderId="0" xfId="0" applyNumberFormat="1" applyFont="1" applyFill="1" applyBorder="1" applyAlignment="1">
      <alignment vertical="center"/>
    </xf>
    <xf numFmtId="0" fontId="0" fillId="0" borderId="0" xfId="0" applyFont="1" applyFill="1" applyBorder="1" applyAlignment="1">
      <alignment horizontal="right" vertical="center" shrinkToFit="1"/>
    </xf>
    <xf numFmtId="0" fontId="0" fillId="0" borderId="0" xfId="0" applyFont="1" applyFill="1" applyBorder="1" applyAlignment="1">
      <alignment vertical="center" shrinkToFit="1"/>
    </xf>
    <xf numFmtId="184" fontId="0" fillId="0" borderId="0" xfId="0" applyNumberFormat="1" applyFont="1" applyFill="1" applyBorder="1" applyAlignment="1">
      <alignment horizontal="right" vertical="center"/>
    </xf>
    <xf numFmtId="181" fontId="0" fillId="0" borderId="0" xfId="0" applyNumberFormat="1" applyFont="1" applyFill="1" applyBorder="1" applyAlignment="1">
      <alignment vertical="center"/>
    </xf>
    <xf numFmtId="0" fontId="35" fillId="0" borderId="0" xfId="0" applyFont="1" applyFill="1" applyBorder="1" applyAlignment="1">
      <alignment vertical="center"/>
    </xf>
    <xf numFmtId="185" fontId="35" fillId="0" borderId="0" xfId="0" applyNumberFormat="1" applyFont="1" applyFill="1" applyBorder="1" applyAlignment="1">
      <alignment vertical="center"/>
    </xf>
    <xf numFmtId="181" fontId="35" fillId="0" borderId="0" xfId="0" applyNumberFormat="1" applyFont="1" applyFill="1" applyBorder="1" applyAlignment="1">
      <alignment vertical="center"/>
    </xf>
    <xf numFmtId="183" fontId="8" fillId="0" borderId="51" xfId="0" applyNumberFormat="1" applyFont="1" applyFill="1" applyBorder="1" applyAlignment="1">
      <alignment horizontal="center" vertical="center"/>
    </xf>
    <xf numFmtId="0" fontId="0" fillId="0" borderId="51" xfId="0" applyFont="1" applyFill="1" applyBorder="1" applyAlignment="1">
      <alignment horizontal="right" vertical="top"/>
    </xf>
    <xf numFmtId="184" fontId="8" fillId="0" borderId="51" xfId="0" applyNumberFormat="1" applyFont="1" applyFill="1" applyBorder="1" applyAlignment="1">
      <alignment horizontal="center" vertical="center"/>
    </xf>
    <xf numFmtId="185" fontId="6" fillId="0" borderId="0" xfId="0" applyNumberFormat="1" applyFont="1" applyFill="1" applyAlignment="1">
      <alignment vertical="center"/>
    </xf>
    <xf numFmtId="184" fontId="6" fillId="0" borderId="0" xfId="0" applyNumberFormat="1" applyFont="1" applyFill="1" applyAlignment="1">
      <alignment vertical="center"/>
    </xf>
    <xf numFmtId="185" fontId="8" fillId="0" borderId="51" xfId="0" applyNumberFormat="1" applyFont="1" applyFill="1" applyBorder="1" applyAlignment="1">
      <alignment horizontal="center" vertical="center"/>
    </xf>
    <xf numFmtId="0" fontId="0" fillId="0" borderId="51" xfId="0" applyFont="1" applyFill="1" applyBorder="1" applyAlignment="1">
      <alignment horizontal="right" vertical="center"/>
    </xf>
    <xf numFmtId="176" fontId="104" fillId="0" borderId="0" xfId="0" applyNumberFormat="1" applyFont="1" applyFill="1" applyAlignment="1">
      <alignment horizontal="right" vertical="center"/>
    </xf>
    <xf numFmtId="183" fontId="0" fillId="33" borderId="0" xfId="0" applyNumberFormat="1" applyFont="1" applyFill="1" applyBorder="1" applyAlignment="1">
      <alignment horizontal="center" vertical="center"/>
    </xf>
    <xf numFmtId="184" fontId="0" fillId="33" borderId="0" xfId="0" applyNumberFormat="1" applyFont="1" applyFill="1" applyBorder="1" applyAlignment="1">
      <alignment horizontal="center" vertical="center"/>
    </xf>
    <xf numFmtId="185" fontId="0" fillId="33" borderId="14" xfId="0" applyNumberFormat="1" applyFont="1" applyFill="1" applyBorder="1" applyAlignment="1">
      <alignment horizontal="center" vertical="center"/>
    </xf>
    <xf numFmtId="181" fontId="0" fillId="33" borderId="0" xfId="0" applyNumberFormat="1" applyFont="1" applyFill="1" applyBorder="1" applyAlignment="1">
      <alignment horizontal="center" vertical="center"/>
    </xf>
    <xf numFmtId="183" fontId="0" fillId="33" borderId="52" xfId="0" applyNumberFormat="1" applyFont="1" applyFill="1" applyBorder="1" applyAlignment="1">
      <alignment horizontal="center" vertical="center"/>
    </xf>
    <xf numFmtId="184" fontId="0" fillId="33" borderId="52" xfId="0" applyNumberFormat="1" applyFont="1" applyFill="1" applyBorder="1" applyAlignment="1">
      <alignment horizontal="center" vertical="center"/>
    </xf>
    <xf numFmtId="0" fontId="0" fillId="0" borderId="14" xfId="0" applyFont="1" applyFill="1" applyBorder="1" applyAlignment="1">
      <alignment vertical="center"/>
    </xf>
    <xf numFmtId="41" fontId="7" fillId="0" borderId="37" xfId="0" applyNumberFormat="1" applyFont="1" applyFill="1" applyBorder="1" applyAlignment="1">
      <alignment vertical="center"/>
    </xf>
    <xf numFmtId="183" fontId="7" fillId="0" borderId="0" xfId="0" applyNumberFormat="1" applyFont="1" applyFill="1" applyBorder="1" applyAlignment="1">
      <alignment vertical="center"/>
    </xf>
    <xf numFmtId="41" fontId="7" fillId="0" borderId="0" xfId="0" applyNumberFormat="1" applyFont="1" applyFill="1" applyBorder="1" applyAlignment="1">
      <alignment vertical="center"/>
    </xf>
    <xf numFmtId="184" fontId="7" fillId="0" borderId="0" xfId="0" applyNumberFormat="1" applyFont="1" applyFill="1" applyBorder="1" applyAlignment="1">
      <alignment horizontal="right" vertical="center"/>
    </xf>
    <xf numFmtId="183" fontId="7" fillId="0" borderId="0" xfId="0" applyNumberFormat="1" applyFont="1" applyFill="1" applyBorder="1" applyAlignment="1">
      <alignment horizontal="right" vertical="center"/>
    </xf>
    <xf numFmtId="182" fontId="7" fillId="0" borderId="0" xfId="72" applyNumberFormat="1" applyFont="1" applyFill="1" applyBorder="1" applyAlignment="1">
      <alignment vertical="center"/>
      <protection/>
    </xf>
    <xf numFmtId="184" fontId="7" fillId="0" borderId="37" xfId="0" applyNumberFormat="1" applyFont="1" applyFill="1" applyBorder="1" applyAlignment="1">
      <alignment horizontal="right" vertical="center"/>
    </xf>
    <xf numFmtId="181" fontId="0" fillId="0" borderId="40" xfId="0" applyNumberFormat="1" applyFont="1" applyFill="1" applyBorder="1" applyAlignment="1">
      <alignment horizontal="right" vertical="center"/>
    </xf>
    <xf numFmtId="181" fontId="0" fillId="0" borderId="0" xfId="0" applyNumberFormat="1" applyFont="1" applyFill="1" applyBorder="1" applyAlignment="1">
      <alignment horizontal="right" vertical="center"/>
    </xf>
    <xf numFmtId="182" fontId="7" fillId="0" borderId="37" xfId="72" applyNumberFormat="1" applyFont="1" applyFill="1" applyBorder="1" applyAlignment="1">
      <alignment vertical="center"/>
      <protection/>
    </xf>
    <xf numFmtId="0" fontId="7" fillId="0" borderId="40" xfId="0" applyFont="1" applyFill="1" applyBorder="1" applyAlignment="1">
      <alignment horizontal="center" vertical="center"/>
    </xf>
    <xf numFmtId="41" fontId="7" fillId="0" borderId="11" xfId="0" applyNumberFormat="1" applyFont="1" applyFill="1" applyBorder="1" applyAlignment="1">
      <alignment vertical="center"/>
    </xf>
    <xf numFmtId="183" fontId="7" fillId="0" borderId="11" xfId="0" applyNumberFormat="1" applyFont="1" applyFill="1" applyBorder="1" applyAlignment="1">
      <alignment vertical="center"/>
    </xf>
    <xf numFmtId="184" fontId="7" fillId="0" borderId="11" xfId="0" applyNumberFormat="1" applyFont="1" applyFill="1" applyBorder="1" applyAlignment="1">
      <alignment vertical="center"/>
    </xf>
    <xf numFmtId="181" fontId="7" fillId="0" borderId="11" xfId="0" applyNumberFormat="1" applyFont="1" applyFill="1" applyBorder="1" applyAlignment="1">
      <alignment horizontal="right" vertical="center"/>
    </xf>
    <xf numFmtId="49" fontId="0" fillId="0" borderId="0" xfId="0" applyNumberFormat="1" applyFont="1" applyFill="1" applyBorder="1" applyAlignment="1">
      <alignment horizontal="right" vertical="center"/>
    </xf>
    <xf numFmtId="183" fontId="0" fillId="0" borderId="0" xfId="0" applyNumberFormat="1" applyFont="1" applyFill="1" applyAlignment="1">
      <alignment vertical="center"/>
    </xf>
    <xf numFmtId="0" fontId="7" fillId="0" borderId="0" xfId="0" applyFont="1" applyFill="1" applyBorder="1" applyAlignment="1">
      <alignment vertical="center"/>
    </xf>
    <xf numFmtId="0" fontId="34" fillId="0" borderId="0" xfId="0" applyFont="1" applyFill="1" applyAlignment="1">
      <alignment vertical="center"/>
    </xf>
    <xf numFmtId="0" fontId="0" fillId="0" borderId="0" xfId="0" applyFont="1" applyFill="1" applyAlignment="1">
      <alignment horizontal="center" vertical="center"/>
    </xf>
    <xf numFmtId="0" fontId="0" fillId="33" borderId="53" xfId="0" applyFont="1" applyFill="1" applyBorder="1" applyAlignment="1">
      <alignment horizontal="center" vertical="center"/>
    </xf>
    <xf numFmtId="0" fontId="12" fillId="33" borderId="53" xfId="0" applyFont="1" applyFill="1" applyBorder="1" applyAlignment="1">
      <alignment horizontal="center" vertical="center"/>
    </xf>
    <xf numFmtId="0" fontId="12" fillId="33" borderId="54" xfId="0" applyFont="1" applyFill="1" applyBorder="1" applyAlignment="1">
      <alignment horizontal="center" vertical="center"/>
    </xf>
    <xf numFmtId="0" fontId="12" fillId="33" borderId="52" xfId="0" applyFont="1" applyFill="1" applyBorder="1" applyAlignment="1">
      <alignment horizontal="center" vertical="center"/>
    </xf>
    <xf numFmtId="0" fontId="12" fillId="33" borderId="16" xfId="0" applyFont="1" applyFill="1" applyBorder="1" applyAlignment="1">
      <alignment horizontal="center" vertical="center"/>
    </xf>
    <xf numFmtId="0" fontId="0" fillId="0" borderId="39" xfId="0" applyFont="1" applyFill="1" applyBorder="1" applyAlignment="1">
      <alignment horizontal="center" vertical="center"/>
    </xf>
    <xf numFmtId="0" fontId="7" fillId="0" borderId="14" xfId="0" applyNumberFormat="1" applyFont="1" applyFill="1" applyBorder="1" applyAlignment="1">
      <alignment horizontal="right" vertical="center"/>
    </xf>
    <xf numFmtId="3" fontId="7" fillId="0" borderId="14" xfId="0" applyNumberFormat="1" applyFont="1" applyFill="1" applyBorder="1" applyAlignment="1">
      <alignment horizontal="right" vertical="center" shrinkToFit="1"/>
    </xf>
    <xf numFmtId="181" fontId="0" fillId="0" borderId="37" xfId="0" applyNumberFormat="1" applyFont="1" applyFill="1" applyBorder="1" applyAlignment="1">
      <alignment vertical="center"/>
    </xf>
    <xf numFmtId="181" fontId="0" fillId="0" borderId="37" xfId="0" applyNumberFormat="1" applyFont="1" applyFill="1" applyBorder="1" applyAlignment="1">
      <alignment horizontal="right" vertical="center"/>
    </xf>
    <xf numFmtId="181" fontId="100" fillId="0" borderId="14" xfId="0" applyNumberFormat="1" applyFont="1" applyFill="1" applyBorder="1" applyAlignment="1">
      <alignment horizontal="right" vertical="center"/>
    </xf>
    <xf numFmtId="181" fontId="100" fillId="0" borderId="0" xfId="0" applyNumberFormat="1" applyFont="1" applyFill="1" applyBorder="1" applyAlignment="1">
      <alignment horizontal="right" vertical="center"/>
    </xf>
    <xf numFmtId="181" fontId="0" fillId="0" borderId="14" xfId="0" applyNumberFormat="1" applyFont="1" applyFill="1" applyBorder="1" applyAlignment="1">
      <alignment horizontal="right" vertical="center"/>
    </xf>
    <xf numFmtId="3" fontId="7" fillId="0" borderId="0" xfId="0" applyNumberFormat="1" applyFont="1" applyFill="1" applyBorder="1" applyAlignment="1">
      <alignment horizontal="right" vertical="center" shrinkToFit="1"/>
    </xf>
    <xf numFmtId="0" fontId="7" fillId="0" borderId="0" xfId="0" applyFont="1" applyFill="1" applyBorder="1" applyAlignment="1">
      <alignment horizontal="right" vertical="center" shrinkToFit="1"/>
    </xf>
    <xf numFmtId="181" fontId="0" fillId="0" borderId="14" xfId="0" applyNumberFormat="1" applyFont="1" applyFill="1" applyBorder="1" applyAlignment="1">
      <alignment vertical="center"/>
    </xf>
    <xf numFmtId="185" fontId="7" fillId="0" borderId="37" xfId="72" applyNumberFormat="1" applyFont="1" applyFill="1" applyBorder="1" applyAlignment="1">
      <alignment vertical="center"/>
      <protection/>
    </xf>
    <xf numFmtId="185" fontId="7" fillId="0" borderId="0" xfId="72" applyNumberFormat="1" applyFont="1" applyFill="1" applyBorder="1" applyAlignment="1">
      <alignment vertical="center"/>
      <protection/>
    </xf>
    <xf numFmtId="185" fontId="7" fillId="0" borderId="0" xfId="72" applyNumberFormat="1" applyFont="1" applyFill="1" applyBorder="1" applyAlignment="1" quotePrefix="1">
      <alignment vertical="center"/>
      <protection/>
    </xf>
    <xf numFmtId="185" fontId="7" fillId="0" borderId="14" xfId="72" applyNumberFormat="1" applyFont="1" applyFill="1" applyBorder="1" applyAlignment="1">
      <alignment vertical="center"/>
      <protection/>
    </xf>
    <xf numFmtId="176" fontId="26" fillId="0" borderId="0" xfId="0" applyNumberFormat="1" applyFont="1" applyFill="1" applyAlignment="1">
      <alignment horizontal="right" vertical="center"/>
    </xf>
    <xf numFmtId="176" fontId="26" fillId="0" borderId="37" xfId="0" applyNumberFormat="1" applyFont="1" applyFill="1" applyBorder="1" applyAlignment="1">
      <alignment horizontal="right" vertical="center"/>
    </xf>
    <xf numFmtId="176" fontId="26" fillId="0" borderId="0" xfId="0" applyNumberFormat="1" applyFont="1" applyFill="1" applyBorder="1" applyAlignment="1">
      <alignment horizontal="right" vertical="center"/>
    </xf>
    <xf numFmtId="0" fontId="7" fillId="0" borderId="11" xfId="0" applyFont="1" applyFill="1" applyBorder="1" applyAlignment="1">
      <alignment horizontal="center" vertical="center" shrinkToFit="1"/>
    </xf>
    <xf numFmtId="181" fontId="0" fillId="0" borderId="16" xfId="0" applyNumberFormat="1" applyFont="1" applyFill="1" applyBorder="1" applyAlignment="1">
      <alignment vertical="center"/>
    </xf>
    <xf numFmtId="181" fontId="0" fillId="0" borderId="40" xfId="0" applyNumberFormat="1" applyFont="1" applyFill="1" applyBorder="1" applyAlignment="1">
      <alignment vertical="center"/>
    </xf>
    <xf numFmtId="181" fontId="7" fillId="0" borderId="10" xfId="0" applyNumberFormat="1" applyFont="1" applyFill="1" applyBorder="1" applyAlignment="1">
      <alignment vertical="center"/>
    </xf>
    <xf numFmtId="176" fontId="37" fillId="0" borderId="0" xfId="0" applyNumberFormat="1" applyFont="1" applyFill="1" applyAlignment="1">
      <alignment horizontal="right" vertical="center"/>
    </xf>
    <xf numFmtId="0" fontId="11" fillId="0" borderId="11" xfId="0" applyFont="1" applyFill="1" applyBorder="1" applyAlignment="1">
      <alignment vertical="center"/>
    </xf>
    <xf numFmtId="0" fontId="0" fillId="33" borderId="11" xfId="0" applyFont="1" applyFill="1" applyBorder="1" applyAlignment="1">
      <alignment horizontal="center" vertical="center"/>
    </xf>
    <xf numFmtId="0" fontId="0" fillId="33" borderId="40" xfId="0" applyFont="1" applyFill="1" applyBorder="1" applyAlignment="1">
      <alignment horizontal="center" vertical="center"/>
    </xf>
    <xf numFmtId="38" fontId="0" fillId="0" borderId="0" xfId="48" applyFont="1" applyFill="1" applyAlignment="1">
      <alignment vertical="center"/>
    </xf>
    <xf numFmtId="208" fontId="7" fillId="0" borderId="37" xfId="0" applyNumberFormat="1" applyFont="1" applyFill="1" applyBorder="1" applyAlignment="1">
      <alignment vertical="center" shrinkToFit="1"/>
    </xf>
    <xf numFmtId="208" fontId="7" fillId="0" borderId="0" xfId="0" applyNumberFormat="1" applyFont="1" applyFill="1" applyBorder="1" applyAlignment="1">
      <alignment vertical="center"/>
    </xf>
    <xf numFmtId="208" fontId="7" fillId="0" borderId="0" xfId="0" applyNumberFormat="1" applyFont="1" applyFill="1" applyBorder="1" applyAlignment="1">
      <alignment vertical="center" shrinkToFit="1"/>
    </xf>
    <xf numFmtId="208" fontId="7" fillId="0" borderId="14" xfId="0" applyNumberFormat="1" applyFont="1" applyFill="1" applyBorder="1" applyAlignment="1">
      <alignment vertical="center"/>
    </xf>
    <xf numFmtId="208" fontId="7" fillId="0" borderId="0" xfId="0" applyNumberFormat="1" applyFont="1" applyFill="1" applyBorder="1" applyAlignment="1">
      <alignment horizontal="right" vertical="center"/>
    </xf>
    <xf numFmtId="208" fontId="7" fillId="0" borderId="0" xfId="0" applyNumberFormat="1" applyFont="1" applyFill="1" applyAlignment="1">
      <alignment horizontal="right" vertical="center"/>
    </xf>
    <xf numFmtId="3" fontId="7" fillId="0" borderId="0" xfId="0" applyNumberFormat="1" applyFont="1" applyFill="1" applyBorder="1" applyAlignment="1">
      <alignment horizontal="right" vertical="center"/>
    </xf>
    <xf numFmtId="3"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3" fontId="7" fillId="0" borderId="37" xfId="72" applyNumberFormat="1" applyFont="1" applyFill="1" applyBorder="1" applyAlignment="1">
      <alignment vertical="center"/>
      <protection/>
    </xf>
    <xf numFmtId="3" fontId="7" fillId="0" borderId="0" xfId="72" applyNumberFormat="1" applyFont="1" applyFill="1" applyBorder="1" applyAlignment="1">
      <alignment vertical="center"/>
      <protection/>
    </xf>
    <xf numFmtId="3" fontId="7" fillId="0" borderId="37" xfId="0" applyNumberFormat="1" applyFont="1" applyFill="1" applyBorder="1" applyAlignment="1">
      <alignment horizontal="right" vertical="center"/>
    </xf>
    <xf numFmtId="38" fontId="11" fillId="0" borderId="14" xfId="48" applyFont="1" applyFill="1" applyBorder="1" applyAlignment="1">
      <alignment horizontal="center" vertical="center"/>
    </xf>
    <xf numFmtId="208" fontId="0" fillId="0" borderId="37" xfId="0" applyNumberFormat="1" applyFont="1" applyFill="1" applyBorder="1" applyAlignment="1">
      <alignment vertical="center" shrinkToFit="1"/>
    </xf>
    <xf numFmtId="208" fontId="0" fillId="0" borderId="0" xfId="0" applyNumberFormat="1" applyFont="1" applyFill="1" applyBorder="1" applyAlignment="1">
      <alignment vertical="center" shrinkToFit="1"/>
    </xf>
    <xf numFmtId="184" fontId="0" fillId="0" borderId="40" xfId="0" applyNumberFormat="1" applyFont="1" applyFill="1" applyBorder="1" applyAlignment="1">
      <alignment vertical="center"/>
    </xf>
    <xf numFmtId="208" fontId="7" fillId="0" borderId="14" xfId="0" applyNumberFormat="1" applyFont="1" applyFill="1" applyBorder="1" applyAlignment="1">
      <alignment horizontal="right" vertical="center"/>
    </xf>
    <xf numFmtId="208" fontId="7" fillId="0" borderId="37" xfId="0" applyNumberFormat="1" applyFont="1" applyFill="1" applyBorder="1" applyAlignment="1">
      <alignment horizontal="right" vertical="center"/>
    </xf>
    <xf numFmtId="208" fontId="7" fillId="0" borderId="11" xfId="0" applyNumberFormat="1" applyFont="1" applyFill="1" applyBorder="1" applyAlignment="1">
      <alignment vertical="center" shrinkToFit="1"/>
    </xf>
    <xf numFmtId="208" fontId="7" fillId="0" borderId="11" xfId="0" applyNumberFormat="1" applyFont="1" applyFill="1" applyBorder="1" applyAlignment="1">
      <alignment vertical="center"/>
    </xf>
    <xf numFmtId="208" fontId="7" fillId="0" borderId="40" xfId="0" applyNumberFormat="1" applyFont="1" applyFill="1" applyBorder="1" applyAlignment="1">
      <alignment vertical="center"/>
    </xf>
    <xf numFmtId="208" fontId="7" fillId="0" borderId="11" xfId="0" applyNumberFormat="1" applyFont="1" applyFill="1" applyBorder="1" applyAlignment="1">
      <alignment horizontal="righ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6" fillId="0" borderId="0" xfId="60" applyNumberFormat="1" applyFont="1" applyFill="1" applyAlignment="1">
      <alignment/>
      <protection/>
    </xf>
    <xf numFmtId="0" fontId="0" fillId="0" borderId="0" xfId="60" applyNumberFormat="1" applyFont="1" applyFill="1" applyAlignment="1" applyProtection="1">
      <alignment/>
      <protection locked="0"/>
    </xf>
    <xf numFmtId="0" fontId="39" fillId="0" borderId="0" xfId="60" applyFont="1" applyAlignment="1">
      <alignment/>
      <protection/>
    </xf>
    <xf numFmtId="0" fontId="40" fillId="0" borderId="0" xfId="60" applyFont="1" applyAlignment="1">
      <alignment/>
      <protection/>
    </xf>
    <xf numFmtId="0" fontId="30" fillId="0" borderId="0" xfId="60" applyFont="1" applyAlignment="1">
      <alignment/>
      <protection/>
    </xf>
    <xf numFmtId="0" fontId="27" fillId="0" borderId="0" xfId="60" applyFont="1" applyAlignment="1">
      <alignment horizontal="right" vertical="center"/>
      <protection/>
    </xf>
    <xf numFmtId="0" fontId="6" fillId="0" borderId="0" xfId="60" applyNumberFormat="1" applyFont="1" applyAlignment="1">
      <alignment/>
      <protection/>
    </xf>
    <xf numFmtId="0" fontId="0" fillId="0" borderId="0" xfId="60" applyNumberFormat="1" applyFont="1" applyAlignment="1" applyProtection="1">
      <alignment/>
      <protection locked="0"/>
    </xf>
    <xf numFmtId="0" fontId="27" fillId="39" borderId="22" xfId="60" applyFont="1" applyFill="1" applyBorder="1" applyAlignment="1">
      <alignment/>
      <protection/>
    </xf>
    <xf numFmtId="0" fontId="27" fillId="39" borderId="22" xfId="60" applyFont="1" applyFill="1" applyBorder="1" applyAlignment="1">
      <alignment horizontal="center" vertical="center" wrapText="1"/>
      <protection/>
    </xf>
    <xf numFmtId="0" fontId="15" fillId="0" borderId="0" xfId="60" applyNumberFormat="1" applyAlignment="1">
      <alignment/>
      <protection/>
    </xf>
    <xf numFmtId="0" fontId="41" fillId="39" borderId="26" xfId="60" applyFont="1" applyFill="1" applyBorder="1" applyAlignment="1">
      <alignment horizontal="center" vertical="center" wrapText="1"/>
      <protection/>
    </xf>
    <xf numFmtId="0" fontId="43" fillId="0" borderId="13" xfId="60" applyFont="1" applyBorder="1" applyAlignment="1">
      <alignment horizontal="left"/>
      <protection/>
    </xf>
    <xf numFmtId="0" fontId="27" fillId="0" borderId="26" xfId="60" applyFont="1" applyBorder="1" applyAlignment="1">
      <alignment/>
      <protection/>
    </xf>
    <xf numFmtId="0" fontId="27" fillId="0" borderId="13" xfId="60" applyFont="1" applyBorder="1" applyAlignment="1">
      <alignment/>
      <protection/>
    </xf>
    <xf numFmtId="3" fontId="27" fillId="0" borderId="13" xfId="60" applyNumberFormat="1" applyFont="1" applyBorder="1" applyAlignment="1">
      <alignment/>
      <protection/>
    </xf>
    <xf numFmtId="3" fontId="43" fillId="0" borderId="13" xfId="60" applyNumberFormat="1" applyFont="1" applyBorder="1" applyAlignment="1">
      <alignment horizontal="right"/>
      <protection/>
    </xf>
    <xf numFmtId="3" fontId="43" fillId="0" borderId="13" xfId="60" applyNumberFormat="1" applyFont="1" applyBorder="1" applyAlignment="1">
      <alignment/>
      <protection/>
    </xf>
    <xf numFmtId="176" fontId="27" fillId="0" borderId="13" xfId="60" applyNumberFormat="1" applyFont="1" applyBorder="1" applyAlignment="1">
      <alignment/>
      <protection/>
    </xf>
    <xf numFmtId="0" fontId="7" fillId="0" borderId="0" xfId="60" applyFont="1" applyFill="1" applyAlignment="1">
      <alignment horizontal="center" vertical="center"/>
      <protection/>
    </xf>
    <xf numFmtId="188" fontId="7" fillId="0" borderId="37" xfId="60" applyNumberFormat="1" applyFont="1" applyFill="1" applyBorder="1" applyAlignment="1">
      <alignment/>
      <protection/>
    </xf>
    <xf numFmtId="188" fontId="7" fillId="0" borderId="0" xfId="60" applyNumberFormat="1" applyFont="1" applyFill="1" applyAlignment="1">
      <alignment/>
      <protection/>
    </xf>
    <xf numFmtId="184" fontId="7" fillId="0" borderId="0" xfId="60" applyNumberFormat="1" applyFont="1" applyFill="1" applyAlignment="1">
      <alignment/>
      <protection/>
    </xf>
    <xf numFmtId="181" fontId="7" fillId="0" borderId="0" xfId="60" applyNumberFormat="1" applyFont="1" applyFill="1" applyAlignment="1">
      <alignment/>
      <protection/>
    </xf>
    <xf numFmtId="0" fontId="15" fillId="0" borderId="0" xfId="60" applyNumberFormat="1" applyFill="1" applyAlignment="1">
      <alignment/>
      <protection/>
    </xf>
    <xf numFmtId="0" fontId="7" fillId="0" borderId="0" xfId="60" applyFont="1" applyFill="1" applyBorder="1" applyAlignment="1">
      <alignment horizontal="center"/>
      <protection/>
    </xf>
    <xf numFmtId="188" fontId="7" fillId="0" borderId="0" xfId="60" applyNumberFormat="1" applyFont="1" applyFill="1" applyBorder="1" applyAlignment="1">
      <alignment/>
      <protection/>
    </xf>
    <xf numFmtId="184" fontId="7" fillId="0" borderId="0" xfId="60" applyNumberFormat="1" applyFont="1" applyFill="1" applyBorder="1" applyAlignment="1">
      <alignment/>
      <protection/>
    </xf>
    <xf numFmtId="181" fontId="7" fillId="0" borderId="0" xfId="60" applyNumberFormat="1" applyFont="1" applyFill="1" applyBorder="1" applyAlignment="1">
      <alignment/>
      <protection/>
    </xf>
    <xf numFmtId="0" fontId="7" fillId="0" borderId="14" xfId="60" applyFont="1" applyFill="1" applyBorder="1" applyAlignment="1">
      <alignment horizontal="center"/>
      <protection/>
    </xf>
    <xf numFmtId="0" fontId="15" fillId="0" borderId="0" xfId="60" applyNumberFormat="1" applyFill="1" applyBorder="1" applyAlignment="1">
      <alignment/>
      <protection/>
    </xf>
    <xf numFmtId="0" fontId="0" fillId="0" borderId="0" xfId="60" applyNumberFormat="1" applyFont="1" applyFill="1" applyBorder="1" applyAlignment="1" applyProtection="1">
      <alignment/>
      <protection locked="0"/>
    </xf>
    <xf numFmtId="4" fontId="7" fillId="0" borderId="37" xfId="60" applyNumberFormat="1" applyFont="1" applyFill="1" applyBorder="1" applyAlignment="1">
      <alignment horizontal="right"/>
      <protection/>
    </xf>
    <xf numFmtId="4" fontId="7" fillId="0" borderId="0" xfId="60" applyNumberFormat="1" applyFont="1" applyFill="1" applyBorder="1" applyAlignment="1">
      <alignment horizontal="right"/>
      <protection/>
    </xf>
    <xf numFmtId="3" fontId="7" fillId="0" borderId="0" xfId="60" applyNumberFormat="1" applyFont="1" applyFill="1" applyBorder="1" applyAlignment="1">
      <alignment horizontal="right"/>
      <protection/>
    </xf>
    <xf numFmtId="177" fontId="7" fillId="0" borderId="0" xfId="60" applyNumberFormat="1" applyFont="1" applyFill="1" applyBorder="1" applyAlignment="1">
      <alignment horizontal="right"/>
      <protection/>
    </xf>
    <xf numFmtId="177" fontId="7" fillId="0" borderId="14" xfId="60" applyNumberFormat="1" applyFont="1" applyFill="1" applyBorder="1" applyAlignment="1">
      <alignment horizontal="right"/>
      <protection/>
    </xf>
    <xf numFmtId="0" fontId="7" fillId="0" borderId="11" xfId="60" applyFont="1" applyFill="1" applyBorder="1" applyAlignment="1">
      <alignment horizontal="center"/>
      <protection/>
    </xf>
    <xf numFmtId="4" fontId="7" fillId="0" borderId="34" xfId="60" applyNumberFormat="1" applyFont="1" applyFill="1" applyBorder="1" applyAlignment="1">
      <alignment/>
      <protection/>
    </xf>
    <xf numFmtId="4" fontId="7" fillId="0" borderId="33" xfId="60" applyNumberFormat="1" applyFont="1" applyFill="1" applyBorder="1" applyAlignment="1">
      <alignment/>
      <protection/>
    </xf>
    <xf numFmtId="3" fontId="7" fillId="0" borderId="33" xfId="60" applyNumberFormat="1" applyFont="1" applyFill="1" applyBorder="1" applyAlignment="1">
      <alignment/>
      <protection/>
    </xf>
    <xf numFmtId="177" fontId="7" fillId="0" borderId="33" xfId="60" applyNumberFormat="1" applyFont="1" applyFill="1" applyBorder="1" applyAlignment="1">
      <alignment/>
      <protection/>
    </xf>
    <xf numFmtId="0" fontId="7" fillId="0" borderId="33" xfId="60" applyFont="1" applyFill="1" applyBorder="1" applyAlignment="1">
      <alignment horizontal="center"/>
      <protection/>
    </xf>
    <xf numFmtId="4" fontId="7" fillId="0" borderId="48" xfId="60" applyNumberFormat="1" applyFont="1" applyFill="1" applyBorder="1" applyAlignment="1">
      <alignment/>
      <protection/>
    </xf>
    <xf numFmtId="4" fontId="7" fillId="0" borderId="55" xfId="60" applyNumberFormat="1" applyFont="1" applyFill="1" applyBorder="1" applyAlignment="1">
      <alignment/>
      <protection/>
    </xf>
    <xf numFmtId="3" fontId="7" fillId="0" borderId="55" xfId="60" applyNumberFormat="1" applyFont="1" applyFill="1" applyBorder="1" applyAlignment="1">
      <alignment/>
      <protection/>
    </xf>
    <xf numFmtId="177" fontId="7" fillId="0" borderId="55" xfId="60" applyNumberFormat="1" applyFont="1" applyFill="1" applyBorder="1" applyAlignment="1">
      <alignment/>
      <protection/>
    </xf>
    <xf numFmtId="184" fontId="27" fillId="0" borderId="37" xfId="60" applyNumberFormat="1" applyFont="1" applyFill="1" applyBorder="1" applyAlignment="1">
      <alignment/>
      <protection/>
    </xf>
    <xf numFmtId="184" fontId="27" fillId="0" borderId="0" xfId="60" applyNumberFormat="1" applyFont="1" applyFill="1" applyBorder="1" applyAlignment="1">
      <alignment/>
      <protection/>
    </xf>
    <xf numFmtId="181" fontId="27" fillId="0" borderId="0" xfId="60" applyNumberFormat="1" applyFont="1" applyFill="1" applyBorder="1" applyAlignment="1">
      <alignment/>
      <protection/>
    </xf>
    <xf numFmtId="0" fontId="9" fillId="0" borderId="13" xfId="60" applyFont="1" applyFill="1" applyBorder="1" applyAlignment="1">
      <alignment/>
      <protection/>
    </xf>
    <xf numFmtId="188" fontId="7" fillId="0" borderId="45" xfId="60" applyNumberFormat="1" applyFont="1" applyFill="1" applyBorder="1" applyAlignment="1">
      <alignment/>
      <protection/>
    </xf>
    <xf numFmtId="188" fontId="7" fillId="0" borderId="13" xfId="60" applyNumberFormat="1" applyFont="1" applyFill="1" applyBorder="1" applyAlignment="1">
      <alignment/>
      <protection/>
    </xf>
    <xf numFmtId="184" fontId="7" fillId="0" borderId="13" xfId="60" applyNumberFormat="1" applyFont="1" applyFill="1" applyBorder="1" applyAlignment="1">
      <alignment/>
      <protection/>
    </xf>
    <xf numFmtId="184" fontId="9" fillId="0" borderId="13" xfId="60" applyNumberFormat="1" applyFont="1" applyFill="1" applyBorder="1" applyAlignment="1">
      <alignment horizontal="right"/>
      <protection/>
    </xf>
    <xf numFmtId="184" fontId="9" fillId="0" borderId="13" xfId="60" applyNumberFormat="1" applyFont="1" applyFill="1" applyBorder="1" applyAlignment="1">
      <alignment/>
      <protection/>
    </xf>
    <xf numFmtId="181" fontId="7" fillId="0" borderId="13" xfId="60" applyNumberFormat="1" applyFont="1" applyFill="1" applyBorder="1" applyAlignment="1">
      <alignment/>
      <protection/>
    </xf>
    <xf numFmtId="188" fontId="27" fillId="0" borderId="37" xfId="60" applyNumberFormat="1" applyFont="1" applyFill="1" applyBorder="1" applyAlignment="1">
      <alignment/>
      <protection/>
    </xf>
    <xf numFmtId="188" fontId="27" fillId="0" borderId="0" xfId="60" applyNumberFormat="1" applyFont="1" applyFill="1" applyBorder="1" applyAlignment="1">
      <alignment/>
      <protection/>
    </xf>
    <xf numFmtId="184" fontId="7" fillId="0" borderId="0" xfId="60" applyNumberFormat="1" applyFont="1" applyFill="1" applyBorder="1" applyAlignment="1">
      <alignment horizontal="right"/>
      <protection/>
    </xf>
    <xf numFmtId="184" fontId="27" fillId="0" borderId="0" xfId="60" applyNumberFormat="1" applyFont="1" applyFill="1" applyBorder="1" applyAlignment="1">
      <alignment horizontal="right"/>
      <protection/>
    </xf>
    <xf numFmtId="4" fontId="7" fillId="0" borderId="0" xfId="60" applyNumberFormat="1" applyFont="1" applyFill="1" applyAlignment="1">
      <alignment horizontal="right"/>
      <protection/>
    </xf>
    <xf numFmtId="3" fontId="7" fillId="0" borderId="0" xfId="60" applyNumberFormat="1" applyFont="1" applyFill="1" applyAlignment="1">
      <alignment horizontal="right"/>
      <protection/>
    </xf>
    <xf numFmtId="177" fontId="7" fillId="0" borderId="0" xfId="60" applyNumberFormat="1" applyFont="1" applyFill="1" applyAlignment="1">
      <alignment horizontal="right"/>
      <protection/>
    </xf>
    <xf numFmtId="4" fontId="7" fillId="0" borderId="16" xfId="60" applyNumberFormat="1" applyFont="1" applyFill="1" applyBorder="1" applyAlignment="1">
      <alignment/>
      <protection/>
    </xf>
    <xf numFmtId="4" fontId="7" fillId="0" borderId="11" xfId="60" applyNumberFormat="1" applyFont="1" applyFill="1" applyBorder="1" applyAlignment="1">
      <alignment/>
      <protection/>
    </xf>
    <xf numFmtId="3" fontId="7" fillId="0" borderId="11" xfId="60" applyNumberFormat="1" applyFont="1" applyFill="1" applyBorder="1" applyAlignment="1">
      <alignment/>
      <protection/>
    </xf>
    <xf numFmtId="177" fontId="7" fillId="0" borderId="11" xfId="60" applyNumberFormat="1" applyFont="1" applyFill="1" applyBorder="1" applyAlignment="1">
      <alignment/>
      <protection/>
    </xf>
    <xf numFmtId="4" fontId="7" fillId="0" borderId="44" xfId="60" applyNumberFormat="1" applyFont="1" applyFill="1" applyBorder="1" applyAlignment="1">
      <alignment/>
      <protection/>
    </xf>
    <xf numFmtId="4" fontId="7" fillId="0" borderId="20" xfId="60" applyNumberFormat="1" applyFont="1" applyFill="1" applyBorder="1" applyAlignment="1">
      <alignment/>
      <protection/>
    </xf>
    <xf numFmtId="3" fontId="7" fillId="0" borderId="20" xfId="60" applyNumberFormat="1" applyFont="1" applyFill="1" applyBorder="1" applyAlignment="1">
      <alignment/>
      <protection/>
    </xf>
    <xf numFmtId="177" fontId="7" fillId="0" borderId="20" xfId="60" applyNumberFormat="1" applyFont="1" applyFill="1" applyBorder="1" applyAlignment="1">
      <alignment/>
      <protection/>
    </xf>
    <xf numFmtId="0" fontId="17" fillId="0" borderId="0" xfId="60" applyNumberFormat="1" applyFont="1" applyFill="1" applyAlignment="1">
      <alignment/>
      <protection/>
    </xf>
    <xf numFmtId="0" fontId="27" fillId="0" borderId="0" xfId="60" applyFont="1" applyFill="1" applyBorder="1" applyAlignment="1">
      <alignment vertical="center"/>
      <protection/>
    </xf>
    <xf numFmtId="0" fontId="0" fillId="0" borderId="0" xfId="60" applyNumberFormat="1" applyFont="1" applyFill="1" applyAlignment="1">
      <alignment/>
      <protection/>
    </xf>
    <xf numFmtId="0" fontId="7" fillId="0" borderId="0" xfId="60" applyNumberFormat="1" applyFont="1" applyBorder="1" applyAlignment="1">
      <alignment/>
      <protection/>
    </xf>
    <xf numFmtId="3" fontId="7" fillId="0" borderId="0" xfId="60" applyNumberFormat="1" applyFont="1" applyBorder="1" applyAlignment="1">
      <alignment/>
      <protection/>
    </xf>
    <xf numFmtId="176" fontId="7" fillId="0" borderId="0" xfId="60" applyNumberFormat="1" applyFont="1" applyBorder="1" applyAlignment="1">
      <alignment/>
      <protection/>
    </xf>
    <xf numFmtId="3" fontId="15" fillId="0" borderId="0" xfId="60" applyNumberFormat="1" applyAlignment="1">
      <alignment/>
      <protection/>
    </xf>
    <xf numFmtId="176" fontId="15" fillId="0" borderId="0" xfId="60" applyNumberFormat="1" applyAlignment="1">
      <alignment/>
      <protection/>
    </xf>
    <xf numFmtId="0" fontId="0" fillId="0" borderId="0" xfId="63" applyNumberFormat="1" applyFont="1" applyAlignment="1" applyProtection="1">
      <alignment/>
      <protection locked="0"/>
    </xf>
    <xf numFmtId="0" fontId="7" fillId="35" borderId="56" xfId="63" applyNumberFormat="1" applyFont="1" applyFill="1" applyBorder="1" applyAlignment="1">
      <alignment horizontal="center" vertical="center" wrapText="1"/>
      <protection/>
    </xf>
    <xf numFmtId="0" fontId="7" fillId="0" borderId="12" xfId="63" applyNumberFormat="1" applyFont="1" applyBorder="1" applyAlignment="1">
      <alignment/>
      <protection/>
    </xf>
    <xf numFmtId="0" fontId="7" fillId="0" borderId="14" xfId="63" applyNumberFormat="1" applyFont="1" applyFill="1" applyBorder="1" applyAlignment="1">
      <alignment horizontal="center" vertical="center"/>
      <protection/>
    </xf>
    <xf numFmtId="185" fontId="7" fillId="0" borderId="0" xfId="63" applyNumberFormat="1" applyFont="1" applyFill="1" applyBorder="1" applyAlignment="1">
      <alignment horizontal="right"/>
      <protection/>
    </xf>
    <xf numFmtId="185" fontId="7" fillId="0" borderId="0" xfId="63" applyNumberFormat="1" applyFont="1" applyFill="1" applyAlignment="1">
      <alignment horizontal="right"/>
      <protection/>
    </xf>
    <xf numFmtId="0" fontId="0" fillId="0" borderId="0" xfId="63" applyNumberFormat="1" applyFont="1" applyFill="1" applyAlignment="1" applyProtection="1">
      <alignment/>
      <protection locked="0"/>
    </xf>
    <xf numFmtId="0" fontId="7" fillId="0" borderId="0" xfId="63" applyNumberFormat="1" applyFont="1" applyBorder="1" applyAlignment="1">
      <alignment horizontal="center" vertical="center"/>
      <protection/>
    </xf>
    <xf numFmtId="185" fontId="7" fillId="0" borderId="25" xfId="63" applyNumberFormat="1" applyFont="1" applyFill="1" applyBorder="1" applyAlignment="1">
      <alignment horizontal="right"/>
      <protection/>
    </xf>
    <xf numFmtId="185" fontId="7" fillId="0" borderId="37" xfId="63" applyNumberFormat="1" applyFont="1" applyFill="1" applyBorder="1" applyAlignment="1">
      <alignment/>
      <protection/>
    </xf>
    <xf numFmtId="185" fontId="7" fillId="0" borderId="0" xfId="63" applyNumberFormat="1" applyFont="1" applyFill="1" applyBorder="1" applyAlignment="1" applyProtection="1">
      <alignment horizontal="right"/>
      <protection/>
    </xf>
    <xf numFmtId="0" fontId="0" fillId="0" borderId="0" xfId="63" applyNumberFormat="1" applyFont="1" applyFill="1" applyBorder="1" applyAlignment="1" applyProtection="1">
      <alignment/>
      <protection locked="0"/>
    </xf>
    <xf numFmtId="0" fontId="7" fillId="0" borderId="0" xfId="63" applyNumberFormat="1" applyFont="1" applyFill="1" applyBorder="1" applyAlignment="1">
      <alignment horizontal="center" vertical="center"/>
      <protection/>
    </xf>
    <xf numFmtId="0" fontId="99" fillId="0" borderId="14" xfId="63" applyNumberFormat="1" applyFont="1" applyFill="1" applyBorder="1" applyAlignment="1">
      <alignment horizontal="center" vertical="center"/>
      <protection/>
    </xf>
    <xf numFmtId="185" fontId="98" fillId="0" borderId="0" xfId="59" applyNumberFormat="1" applyFont="1" applyFill="1">
      <alignment vertical="center"/>
      <protection/>
    </xf>
    <xf numFmtId="0" fontId="100" fillId="0" borderId="0" xfId="63" applyNumberFormat="1" applyFont="1" applyFill="1" applyAlignment="1" applyProtection="1">
      <alignment/>
      <protection locked="0"/>
    </xf>
    <xf numFmtId="185" fontId="7" fillId="0" borderId="37" xfId="63" applyNumberFormat="1" applyFont="1" applyFill="1" applyBorder="1" applyAlignment="1">
      <alignment horizontal="right"/>
      <protection/>
    </xf>
    <xf numFmtId="0" fontId="7" fillId="0" borderId="11" xfId="63" applyNumberFormat="1" applyFont="1" applyFill="1" applyBorder="1" applyAlignment="1">
      <alignment horizontal="center" vertical="center"/>
      <protection/>
    </xf>
    <xf numFmtId="185" fontId="7" fillId="0" borderId="16" xfId="63" applyNumberFormat="1" applyFont="1" applyFill="1" applyBorder="1" applyAlignment="1">
      <alignment/>
      <protection/>
    </xf>
    <xf numFmtId="185" fontId="7" fillId="0" borderId="11" xfId="63" applyNumberFormat="1" applyFont="1" applyFill="1" applyBorder="1" applyAlignment="1">
      <alignment horizontal="right"/>
      <protection/>
    </xf>
    <xf numFmtId="185" fontId="7" fillId="0" borderId="11" xfId="63" applyNumberFormat="1" applyFont="1" applyFill="1" applyBorder="1" applyAlignment="1" applyProtection="1">
      <alignment horizontal="right"/>
      <protection/>
    </xf>
    <xf numFmtId="0" fontId="0" fillId="0" borderId="0" xfId="63" applyNumberFormat="1" applyFont="1" applyBorder="1" applyAlignment="1">
      <alignment/>
      <protection/>
    </xf>
    <xf numFmtId="3" fontId="0" fillId="0" borderId="0" xfId="63" applyFont="1" applyFill="1">
      <alignment/>
      <protection/>
    </xf>
    <xf numFmtId="0" fontId="0" fillId="0" borderId="0" xfId="63" applyNumberFormat="1" applyFont="1" applyAlignment="1">
      <alignment/>
      <protection/>
    </xf>
    <xf numFmtId="0" fontId="7" fillId="36" borderId="22" xfId="60" applyNumberFormat="1" applyFont="1" applyFill="1" applyBorder="1" applyAlignment="1">
      <alignment/>
      <protection/>
    </xf>
    <xf numFmtId="0" fontId="7" fillId="36" borderId="26" xfId="60" applyNumberFormat="1" applyFont="1" applyFill="1" applyBorder="1" applyAlignment="1">
      <alignment horizontal="center" vertical="center" wrapText="1"/>
      <protection/>
    </xf>
    <xf numFmtId="0" fontId="7" fillId="40" borderId="26" xfId="60" applyNumberFormat="1" applyFont="1" applyFill="1" applyBorder="1" applyAlignment="1">
      <alignment horizontal="center" vertical="center" wrapText="1"/>
      <protection/>
    </xf>
    <xf numFmtId="0" fontId="0" fillId="40" borderId="26" xfId="60" applyNumberFormat="1" applyFont="1" applyFill="1" applyBorder="1" applyAlignment="1">
      <alignment horizontal="center" vertical="center" wrapText="1"/>
      <protection/>
    </xf>
    <xf numFmtId="0" fontId="7" fillId="0" borderId="13" xfId="60" applyNumberFormat="1" applyFont="1" applyBorder="1" applyAlignment="1">
      <alignment/>
      <protection/>
    </xf>
    <xf numFmtId="0" fontId="15" fillId="0" borderId="26" xfId="60" applyNumberFormat="1" applyBorder="1" applyAlignment="1">
      <alignment/>
      <protection/>
    </xf>
    <xf numFmtId="0" fontId="15" fillId="0" borderId="13" xfId="60" applyNumberFormat="1" applyBorder="1" applyAlignment="1">
      <alignment/>
      <protection/>
    </xf>
    <xf numFmtId="0" fontId="7" fillId="0" borderId="0" xfId="60" applyNumberFormat="1" applyFont="1" applyAlignment="1">
      <alignment horizontal="center"/>
      <protection/>
    </xf>
    <xf numFmtId="0" fontId="7" fillId="0" borderId="25" xfId="60" applyNumberFormat="1" applyFont="1" applyFill="1" applyBorder="1" applyAlignment="1">
      <alignment/>
      <protection/>
    </xf>
    <xf numFmtId="0" fontId="7" fillId="0" borderId="0" xfId="60" applyNumberFormat="1" applyFont="1" applyFill="1" applyAlignment="1">
      <alignment/>
      <protection/>
    </xf>
    <xf numFmtId="0" fontId="7" fillId="0" borderId="0" xfId="60" applyNumberFormat="1" applyFont="1" applyAlignment="1">
      <alignment/>
      <protection/>
    </xf>
    <xf numFmtId="0" fontId="7" fillId="0" borderId="0" xfId="60" applyNumberFormat="1" applyFont="1" applyFill="1" applyAlignment="1" applyProtection="1">
      <alignment/>
      <protection locked="0"/>
    </xf>
    <xf numFmtId="0" fontId="7" fillId="0" borderId="14" xfId="60" applyNumberFormat="1" applyFont="1" applyFill="1" applyBorder="1" applyAlignment="1">
      <alignment horizontal="center" vertical="center"/>
      <protection/>
    </xf>
    <xf numFmtId="181" fontId="7" fillId="0" borderId="0" xfId="60" applyNumberFormat="1" applyFont="1" applyFill="1" applyBorder="1" applyAlignment="1">
      <alignment horizontal="right"/>
      <protection/>
    </xf>
    <xf numFmtId="181" fontId="7" fillId="0" borderId="0" xfId="60" applyNumberFormat="1" applyFont="1" applyFill="1" applyBorder="1" applyAlignment="1" applyProtection="1">
      <alignment horizontal="right"/>
      <protection locked="0"/>
    </xf>
    <xf numFmtId="181" fontId="7" fillId="0" borderId="0" xfId="60" applyNumberFormat="1" applyFont="1" applyFill="1" applyAlignment="1">
      <alignment horizontal="right"/>
      <protection/>
    </xf>
    <xf numFmtId="0" fontId="7" fillId="0" borderId="14" xfId="60" applyNumberFormat="1" applyFont="1" applyFill="1" applyBorder="1" applyAlignment="1">
      <alignment horizontal="left" vertical="center"/>
      <protection/>
    </xf>
    <xf numFmtId="0" fontId="7" fillId="0" borderId="0" xfId="60" applyNumberFormat="1" applyFont="1" applyFill="1" applyBorder="1" applyAlignment="1">
      <alignment horizontal="center" vertical="center"/>
      <protection/>
    </xf>
    <xf numFmtId="181" fontId="7" fillId="0" borderId="37" xfId="60" applyNumberFormat="1" applyFont="1" applyFill="1" applyBorder="1" applyAlignment="1">
      <alignment/>
      <protection/>
    </xf>
    <xf numFmtId="181" fontId="98" fillId="0" borderId="37" xfId="60" applyNumberFormat="1" applyFont="1" applyFill="1" applyBorder="1" applyAlignment="1">
      <alignment vertical="center"/>
      <protection/>
    </xf>
    <xf numFmtId="181" fontId="98" fillId="0" borderId="0" xfId="60" applyNumberFormat="1" applyFont="1" applyFill="1" applyAlignment="1">
      <alignment vertical="center"/>
      <protection/>
    </xf>
    <xf numFmtId="181" fontId="98" fillId="0" borderId="0" xfId="60" applyNumberFormat="1" applyFont="1" applyFill="1" applyBorder="1" applyAlignment="1">
      <alignment vertical="center"/>
      <protection/>
    </xf>
    <xf numFmtId="0" fontId="7" fillId="0" borderId="11" xfId="60" applyNumberFormat="1" applyFont="1" applyFill="1" applyBorder="1" applyAlignment="1">
      <alignment horizontal="center" vertical="center"/>
      <protection/>
    </xf>
    <xf numFmtId="181" fontId="98" fillId="0" borderId="16" xfId="60" applyNumberFormat="1" applyFont="1" applyFill="1" applyBorder="1" applyAlignment="1">
      <alignment vertical="center"/>
      <protection/>
    </xf>
    <xf numFmtId="181" fontId="98" fillId="0" borderId="11" xfId="60" applyNumberFormat="1" applyFont="1" applyFill="1" applyBorder="1" applyAlignment="1">
      <alignment vertical="center"/>
      <protection/>
    </xf>
    <xf numFmtId="0" fontId="7" fillId="0" borderId="0" xfId="60" applyFont="1" applyBorder="1" applyAlignment="1">
      <alignment/>
      <protection/>
    </xf>
    <xf numFmtId="0" fontId="7" fillId="0" borderId="0" xfId="60" applyNumberFormat="1" applyFont="1" applyAlignment="1" applyProtection="1">
      <alignment/>
      <protection locked="0"/>
    </xf>
    <xf numFmtId="176" fontId="7" fillId="0" borderId="0" xfId="60" applyNumberFormat="1" applyFont="1" applyAlignment="1">
      <alignment/>
      <protection/>
    </xf>
    <xf numFmtId="0" fontId="0" fillId="33" borderId="26" xfId="60" applyFont="1" applyFill="1" applyBorder="1" applyAlignment="1">
      <alignment horizontal="center" vertical="center" wrapText="1"/>
      <protection/>
    </xf>
    <xf numFmtId="0" fontId="15" fillId="36" borderId="26" xfId="60" applyFill="1" applyBorder="1" applyAlignment="1">
      <alignment horizontal="center" vertical="center" wrapText="1"/>
      <protection/>
    </xf>
    <xf numFmtId="0" fontId="7" fillId="36" borderId="26" xfId="60" applyFont="1" applyFill="1" applyBorder="1" applyAlignment="1">
      <alignment horizontal="center" vertical="center" wrapText="1"/>
      <protection/>
    </xf>
    <xf numFmtId="176" fontId="7" fillId="0" borderId="26" xfId="60" applyNumberFormat="1" applyFont="1" applyBorder="1" applyAlignment="1">
      <alignment/>
      <protection/>
    </xf>
    <xf numFmtId="176" fontId="7" fillId="0" borderId="13" xfId="60" applyNumberFormat="1" applyFont="1" applyBorder="1" applyAlignment="1">
      <alignment/>
      <protection/>
    </xf>
    <xf numFmtId="0" fontId="7" fillId="0" borderId="0" xfId="60" applyFont="1" applyAlignment="1">
      <alignment horizontal="center"/>
      <protection/>
    </xf>
    <xf numFmtId="203" fontId="7" fillId="0" borderId="25" xfId="60" applyNumberFormat="1" applyFont="1" applyFill="1" applyBorder="1" applyAlignment="1">
      <alignment/>
      <protection/>
    </xf>
    <xf numFmtId="203" fontId="7" fillId="0" borderId="0" xfId="60" applyNumberFormat="1" applyFont="1" applyFill="1" applyAlignment="1">
      <alignment/>
      <protection/>
    </xf>
    <xf numFmtId="3" fontId="7" fillId="0" borderId="25" xfId="60" applyNumberFormat="1" applyFont="1" applyFill="1" applyBorder="1" applyAlignment="1">
      <alignment/>
      <protection/>
    </xf>
    <xf numFmtId="3" fontId="7" fillId="0" borderId="0" xfId="60" applyNumberFormat="1" applyFont="1" applyFill="1" applyAlignment="1">
      <alignment/>
      <protection/>
    </xf>
    <xf numFmtId="0" fontId="7" fillId="0" borderId="14" xfId="60" applyFont="1" applyFill="1" applyBorder="1" applyAlignment="1">
      <alignment horizontal="center" vertical="center"/>
      <protection/>
    </xf>
    <xf numFmtId="181" fontId="7" fillId="0" borderId="0" xfId="57" applyNumberFormat="1" applyFont="1" applyFill="1" applyBorder="1" applyAlignment="1">
      <alignment horizontal="right"/>
    </xf>
    <xf numFmtId="0" fontId="7" fillId="0" borderId="0" xfId="60" applyFont="1" applyAlignment="1">
      <alignment horizontal="left" vertical="center"/>
      <protection/>
    </xf>
    <xf numFmtId="181" fontId="7" fillId="0" borderId="37" xfId="60" applyNumberFormat="1" applyFont="1" applyFill="1" applyBorder="1" applyAlignment="1">
      <alignment horizontal="right"/>
      <protection/>
    </xf>
    <xf numFmtId="0" fontId="7" fillId="0" borderId="0" xfId="60" applyFont="1" applyFill="1" applyBorder="1" applyAlignment="1">
      <alignment horizontal="center" vertical="center"/>
      <protection/>
    </xf>
    <xf numFmtId="181" fontId="7" fillId="0" borderId="0" xfId="60" applyNumberFormat="1" applyFont="1" applyFill="1" applyAlignment="1" applyProtection="1">
      <alignment/>
      <protection locked="0"/>
    </xf>
    <xf numFmtId="181" fontId="7" fillId="0" borderId="0" xfId="60" applyNumberFormat="1" applyFont="1" applyFill="1" applyBorder="1" applyAlignment="1" applyProtection="1">
      <alignment/>
      <protection locked="0"/>
    </xf>
    <xf numFmtId="0" fontId="7" fillId="0" borderId="11" xfId="60" applyFont="1" applyFill="1" applyBorder="1" applyAlignment="1">
      <alignment horizontal="center" vertical="center"/>
      <protection/>
    </xf>
    <xf numFmtId="181" fontId="7" fillId="0" borderId="16" xfId="60" applyNumberFormat="1" applyFont="1" applyFill="1" applyBorder="1" applyAlignment="1">
      <alignment/>
      <protection/>
    </xf>
    <xf numFmtId="181" fontId="7" fillId="0" borderId="11" xfId="60" applyNumberFormat="1" applyFont="1" applyFill="1" applyBorder="1" applyAlignment="1">
      <alignment/>
      <protection/>
    </xf>
    <xf numFmtId="181" fontId="7" fillId="0" borderId="11" xfId="60" applyNumberFormat="1" applyFont="1" applyFill="1" applyBorder="1" applyAlignment="1" applyProtection="1">
      <alignment/>
      <protection locked="0"/>
    </xf>
    <xf numFmtId="0" fontId="105" fillId="0" borderId="0" xfId="0" applyNumberFormat="1" applyFont="1" applyAlignment="1">
      <alignment/>
    </xf>
    <xf numFmtId="0" fontId="106" fillId="0" borderId="0" xfId="0" applyNumberFormat="1" applyFont="1" applyAlignment="1">
      <alignment/>
    </xf>
    <xf numFmtId="0" fontId="99" fillId="0" borderId="0" xfId="0" applyNumberFormat="1" applyFont="1" applyAlignment="1">
      <alignment horizontal="right"/>
    </xf>
    <xf numFmtId="0" fontId="99" fillId="36" borderId="57" xfId="0" applyNumberFormat="1" applyFont="1" applyFill="1" applyBorder="1" applyAlignment="1">
      <alignment horizontal="center" vertical="center"/>
    </xf>
    <xf numFmtId="0" fontId="107" fillId="40" borderId="13" xfId="0" applyNumberFormat="1" applyFont="1" applyFill="1" applyBorder="1" applyAlignment="1">
      <alignment horizontal="center" vertical="center"/>
    </xf>
    <xf numFmtId="0" fontId="107" fillId="40" borderId="26" xfId="0" applyNumberFormat="1" applyFont="1" applyFill="1" applyBorder="1" applyAlignment="1">
      <alignment horizontal="center" vertical="center"/>
    </xf>
    <xf numFmtId="0" fontId="100" fillId="40" borderId="26" xfId="0" applyNumberFormat="1" applyFont="1" applyFill="1" applyBorder="1" applyAlignment="1">
      <alignment horizontal="center" vertical="center"/>
    </xf>
    <xf numFmtId="0" fontId="107" fillId="40" borderId="27" xfId="0" applyNumberFormat="1" applyFont="1" applyFill="1" applyBorder="1" applyAlignment="1">
      <alignment horizontal="center" vertical="center"/>
    </xf>
    <xf numFmtId="0" fontId="100" fillId="40" borderId="13" xfId="0" applyNumberFormat="1" applyFont="1" applyFill="1" applyBorder="1" applyAlignment="1">
      <alignment horizontal="center" vertical="center"/>
    </xf>
    <xf numFmtId="0" fontId="107" fillId="40" borderId="0" xfId="0" applyNumberFormat="1" applyFont="1" applyFill="1" applyBorder="1" applyAlignment="1">
      <alignment horizontal="center" vertical="center"/>
    </xf>
    <xf numFmtId="0" fontId="107" fillId="40" borderId="25" xfId="0" applyNumberFormat="1" applyFont="1" applyFill="1" applyBorder="1" applyAlignment="1">
      <alignment horizontal="center" vertical="center" wrapText="1"/>
    </xf>
    <xf numFmtId="0" fontId="107" fillId="40" borderId="25" xfId="0" applyNumberFormat="1" applyFont="1" applyFill="1" applyBorder="1" applyAlignment="1">
      <alignment horizontal="center" vertical="center"/>
    </xf>
    <xf numFmtId="0" fontId="107" fillId="40" borderId="28" xfId="0" applyNumberFormat="1" applyFont="1" applyFill="1" applyBorder="1" applyAlignment="1">
      <alignment horizontal="center" vertical="center" wrapText="1"/>
    </xf>
    <xf numFmtId="0" fontId="108" fillId="40" borderId="0" xfId="0" applyNumberFormat="1" applyFont="1" applyFill="1" applyBorder="1" applyAlignment="1">
      <alignment horizontal="center" vertical="center" wrapText="1"/>
    </xf>
    <xf numFmtId="0" fontId="109" fillId="36" borderId="0" xfId="0" applyNumberFormat="1" applyFont="1" applyFill="1" applyBorder="1" applyAlignment="1">
      <alignment horizontal="center" vertical="center" wrapText="1"/>
    </xf>
    <xf numFmtId="0" fontId="100" fillId="36" borderId="25" xfId="0" applyNumberFormat="1" applyFont="1" applyFill="1" applyBorder="1" applyAlignment="1">
      <alignment horizontal="center" vertical="center" wrapText="1"/>
    </xf>
    <xf numFmtId="0" fontId="107" fillId="36" borderId="58" xfId="0" applyNumberFormat="1" applyFont="1" applyFill="1" applyBorder="1" applyAlignment="1">
      <alignment horizontal="center" vertical="center" wrapText="1"/>
    </xf>
    <xf numFmtId="0" fontId="100" fillId="36" borderId="0" xfId="0" applyNumberFormat="1" applyFont="1" applyFill="1" applyBorder="1" applyAlignment="1">
      <alignment horizontal="center" vertical="center" wrapText="1"/>
    </xf>
    <xf numFmtId="0" fontId="99" fillId="0" borderId="12" xfId="0" applyNumberFormat="1" applyFont="1" applyBorder="1" applyAlignment="1">
      <alignment/>
    </xf>
    <xf numFmtId="0" fontId="105" fillId="0" borderId="13" xfId="0" applyFont="1" applyBorder="1" applyAlignment="1">
      <alignment/>
    </xf>
    <xf numFmtId="0" fontId="100" fillId="0" borderId="14" xfId="0" applyNumberFormat="1" applyFont="1" applyFill="1" applyBorder="1" applyAlignment="1">
      <alignment horizontal="center" vertical="center"/>
    </xf>
    <xf numFmtId="184" fontId="100" fillId="0" borderId="37" xfId="0" applyNumberFormat="1" applyFont="1" applyFill="1" applyBorder="1" applyAlignment="1">
      <alignment/>
    </xf>
    <xf numFmtId="184" fontId="100" fillId="0" borderId="0" xfId="0" applyNumberFormat="1" applyFont="1" applyFill="1" applyBorder="1" applyAlignment="1">
      <alignment/>
    </xf>
    <xf numFmtId="184" fontId="100" fillId="0" borderId="0" xfId="0" applyNumberFormat="1" applyFont="1" applyFill="1" applyBorder="1" applyAlignment="1">
      <alignment horizontal="right"/>
    </xf>
    <xf numFmtId="0" fontId="100" fillId="0" borderId="0" xfId="0" applyNumberFormat="1" applyFont="1" applyFill="1" applyBorder="1" applyAlignment="1" applyProtection="1">
      <alignment/>
      <protection locked="0"/>
    </xf>
    <xf numFmtId="0" fontId="100" fillId="0" borderId="14" xfId="0" applyNumberFormat="1" applyFont="1" applyFill="1" applyBorder="1" applyAlignment="1">
      <alignment horizontal="center"/>
    </xf>
    <xf numFmtId="0" fontId="100" fillId="0" borderId="14" xfId="0" applyNumberFormat="1" applyFont="1" applyBorder="1" applyAlignment="1">
      <alignment horizontal="center"/>
    </xf>
    <xf numFmtId="184" fontId="100" fillId="0" borderId="0" xfId="0" applyNumberFormat="1" applyFont="1" applyBorder="1" applyAlignment="1">
      <alignment/>
    </xf>
    <xf numFmtId="184" fontId="100" fillId="0" borderId="0" xfId="0" applyNumberFormat="1" applyFont="1" applyBorder="1" applyAlignment="1">
      <alignment horizontal="right"/>
    </xf>
    <xf numFmtId="0" fontId="100" fillId="0" borderId="0" xfId="0" applyNumberFormat="1" applyFont="1" applyBorder="1" applyAlignment="1" applyProtection="1">
      <alignment/>
      <protection locked="0"/>
    </xf>
    <xf numFmtId="184" fontId="0" fillId="0" borderId="0" xfId="0" applyNumberFormat="1" applyFont="1" applyFill="1" applyBorder="1" applyAlignment="1">
      <alignment/>
    </xf>
    <xf numFmtId="213" fontId="0" fillId="0" borderId="37" xfId="71" applyNumberFormat="1" applyFont="1" applyFill="1" applyBorder="1" applyAlignment="1">
      <alignment horizontal="right" vertical="center" shrinkToFit="1"/>
      <protection/>
    </xf>
    <xf numFmtId="213" fontId="0" fillId="0" borderId="0" xfId="71" applyNumberFormat="1" applyFont="1" applyFill="1" applyBorder="1" applyAlignment="1">
      <alignment horizontal="right" vertical="center"/>
      <protection/>
    </xf>
    <xf numFmtId="214" fontId="0" fillId="0" borderId="0" xfId="71" applyNumberFormat="1" applyFont="1" applyFill="1" applyBorder="1" applyAlignment="1">
      <alignment horizontal="right" vertical="center"/>
      <protection/>
    </xf>
    <xf numFmtId="213" fontId="0" fillId="0" borderId="0" xfId="0" applyNumberFormat="1" applyFont="1" applyFill="1" applyBorder="1" applyAlignment="1">
      <alignment horizontal="right" vertical="center"/>
    </xf>
    <xf numFmtId="213" fontId="0" fillId="0" borderId="0" xfId="71" applyNumberFormat="1" applyFont="1" applyFill="1" applyBorder="1" applyAlignment="1">
      <alignment horizontal="right" vertical="center" shrinkToFit="1"/>
      <protection/>
    </xf>
    <xf numFmtId="213" fontId="0" fillId="0" borderId="0" xfId="0" applyNumberFormat="1" applyFont="1" applyFill="1" applyBorder="1" applyAlignment="1">
      <alignment horizontal="right" vertical="center" shrinkToFit="1"/>
    </xf>
    <xf numFmtId="215" fontId="100" fillId="0" borderId="59" xfId="0" applyNumberFormat="1" applyFont="1" applyFill="1" applyBorder="1" applyAlignment="1">
      <alignment horizontal="center" vertical="center"/>
    </xf>
    <xf numFmtId="213" fontId="0" fillId="0" borderId="44" xfId="71" applyNumberFormat="1" applyFont="1" applyFill="1" applyBorder="1" applyAlignment="1">
      <alignment horizontal="right" vertical="center" shrinkToFit="1"/>
      <protection/>
    </xf>
    <xf numFmtId="213" fontId="0" fillId="0" borderId="20" xfId="71" applyNumberFormat="1" applyFont="1" applyFill="1" applyBorder="1" applyAlignment="1">
      <alignment horizontal="right" vertical="center"/>
      <protection/>
    </xf>
    <xf numFmtId="214" fontId="0" fillId="0" borderId="20" xfId="71" applyNumberFormat="1" applyFont="1" applyFill="1" applyBorder="1" applyAlignment="1">
      <alignment horizontal="right" vertical="center"/>
      <protection/>
    </xf>
    <xf numFmtId="213" fontId="0" fillId="0" borderId="20" xfId="0" applyNumberFormat="1" applyFont="1" applyFill="1" applyBorder="1" applyAlignment="1">
      <alignment horizontal="right" vertical="center"/>
    </xf>
    <xf numFmtId="213" fontId="0" fillId="0" borderId="20" xfId="71" applyNumberFormat="1" applyFont="1" applyFill="1" applyBorder="1" applyAlignment="1">
      <alignment horizontal="right" vertical="center" shrinkToFit="1"/>
      <protection/>
    </xf>
    <xf numFmtId="213" fontId="0" fillId="0" borderId="20" xfId="0" applyNumberFormat="1" applyFont="1" applyFill="1" applyBorder="1" applyAlignment="1">
      <alignment horizontal="right" vertical="center" shrinkToFit="1"/>
    </xf>
    <xf numFmtId="184" fontId="100" fillId="0" borderId="20" xfId="0" applyNumberFormat="1" applyFont="1" applyFill="1" applyBorder="1" applyAlignment="1">
      <alignment/>
    </xf>
    <xf numFmtId="0" fontId="107" fillId="0" borderId="33" xfId="0" applyNumberFormat="1" applyFont="1" applyFill="1" applyBorder="1" applyAlignment="1">
      <alignment horizontal="center"/>
    </xf>
    <xf numFmtId="0" fontId="105" fillId="0" borderId="0" xfId="0" applyFont="1" applyBorder="1" applyAlignment="1">
      <alignment/>
    </xf>
    <xf numFmtId="0" fontId="100" fillId="0" borderId="0" xfId="0" applyFont="1" applyBorder="1" applyAlignment="1">
      <alignment/>
    </xf>
    <xf numFmtId="0" fontId="105" fillId="0" borderId="0" xfId="0" applyNumberFormat="1" applyFont="1" applyAlignment="1">
      <alignment horizontal="right"/>
    </xf>
    <xf numFmtId="0" fontId="110" fillId="36" borderId="24" xfId="0" applyNumberFormat="1" applyFont="1" applyFill="1" applyBorder="1" applyAlignment="1" applyProtection="1">
      <alignment horizontal="center" vertical="center"/>
      <protection locked="0"/>
    </xf>
    <xf numFmtId="0" fontId="108" fillId="36" borderId="23" xfId="0" applyNumberFormat="1" applyFont="1" applyFill="1" applyBorder="1" applyAlignment="1">
      <alignment horizontal="center" vertical="center"/>
    </xf>
    <xf numFmtId="0" fontId="108" fillId="36" borderId="60" xfId="0" applyNumberFormat="1" applyFont="1" applyFill="1" applyBorder="1" applyAlignment="1">
      <alignment horizontal="center" vertical="center"/>
    </xf>
    <xf numFmtId="0" fontId="108" fillId="36" borderId="57" xfId="0" applyNumberFormat="1" applyFont="1" applyFill="1" applyBorder="1" applyAlignment="1">
      <alignment horizontal="center" vertical="center"/>
    </xf>
    <xf numFmtId="0" fontId="100" fillId="0" borderId="0" xfId="0" applyNumberFormat="1" applyFont="1" applyAlignment="1">
      <alignment/>
    </xf>
    <xf numFmtId="0" fontId="107" fillId="40" borderId="0" xfId="0" applyNumberFormat="1" applyFont="1" applyFill="1" applyBorder="1" applyAlignment="1">
      <alignment horizontal="center" vertical="center" shrinkToFit="1"/>
    </xf>
    <xf numFmtId="0" fontId="108" fillId="33" borderId="53" xfId="0" applyNumberFormat="1" applyFont="1" applyFill="1" applyBorder="1" applyAlignment="1">
      <alignment horizontal="center" vertical="center" wrapText="1" shrinkToFit="1"/>
    </xf>
    <xf numFmtId="0" fontId="108" fillId="33" borderId="52" xfId="0" applyNumberFormat="1" applyFont="1" applyFill="1" applyBorder="1" applyAlignment="1">
      <alignment horizontal="center" vertical="center" wrapText="1" shrinkToFit="1"/>
    </xf>
    <xf numFmtId="0" fontId="107" fillId="40" borderId="0" xfId="0" applyNumberFormat="1" applyFont="1" applyFill="1" applyBorder="1" applyAlignment="1">
      <alignment horizontal="center" vertical="center" wrapText="1"/>
    </xf>
    <xf numFmtId="0" fontId="107" fillId="36" borderId="61" xfId="0" applyNumberFormat="1" applyFont="1" applyFill="1" applyBorder="1" applyAlignment="1">
      <alignment horizontal="center" vertical="center" wrapText="1"/>
    </xf>
    <xf numFmtId="0" fontId="105" fillId="0" borderId="0" xfId="0" applyFont="1" applyAlignment="1">
      <alignment/>
    </xf>
    <xf numFmtId="184" fontId="100" fillId="0" borderId="0" xfId="0" applyNumberFormat="1" applyFont="1" applyFill="1" applyAlignment="1">
      <alignment/>
    </xf>
    <xf numFmtId="184" fontId="100" fillId="0" borderId="0" xfId="0" applyNumberFormat="1" applyFont="1" applyFill="1" applyAlignment="1">
      <alignment horizontal="right"/>
    </xf>
    <xf numFmtId="0" fontId="105" fillId="0" borderId="0" xfId="0" applyFont="1" applyFill="1" applyAlignment="1">
      <alignment/>
    </xf>
    <xf numFmtId="0" fontId="105" fillId="0" borderId="0" xfId="0" applyFont="1" applyFill="1" applyBorder="1" applyAlignment="1">
      <alignment/>
    </xf>
    <xf numFmtId="213" fontId="0" fillId="0" borderId="0" xfId="0" applyNumberFormat="1" applyFont="1" applyFill="1" applyBorder="1" applyAlignment="1">
      <alignment horizontal="right" vertical="center"/>
    </xf>
    <xf numFmtId="184" fontId="100" fillId="0" borderId="20" xfId="0" applyNumberFormat="1" applyFont="1" applyFill="1" applyBorder="1" applyAlignment="1">
      <alignment horizontal="right"/>
    </xf>
    <xf numFmtId="184" fontId="100" fillId="0" borderId="20" xfId="0" applyNumberFormat="1" applyFont="1" applyFill="1" applyBorder="1" applyAlignment="1" applyProtection="1">
      <alignment/>
      <protection locked="0"/>
    </xf>
    <xf numFmtId="0" fontId="107" fillId="0" borderId="62" xfId="0" applyNumberFormat="1" applyFont="1" applyFill="1" applyBorder="1" applyAlignment="1">
      <alignment horizontal="center"/>
    </xf>
    <xf numFmtId="184" fontId="100" fillId="0" borderId="11" xfId="0" applyNumberFormat="1" applyFont="1" applyFill="1" applyBorder="1" applyAlignment="1">
      <alignment/>
    </xf>
    <xf numFmtId="184" fontId="100" fillId="0" borderId="11" xfId="0" applyNumberFormat="1" applyFont="1" applyFill="1" applyBorder="1" applyAlignment="1">
      <alignment horizontal="right"/>
    </xf>
    <xf numFmtId="0" fontId="100" fillId="0" borderId="13" xfId="0" applyNumberFormat="1" applyFont="1" applyBorder="1" applyAlignment="1">
      <alignment/>
    </xf>
    <xf numFmtId="0" fontId="100" fillId="0" borderId="13" xfId="0" applyFont="1" applyBorder="1" applyAlignment="1">
      <alignment/>
    </xf>
    <xf numFmtId="0" fontId="7" fillId="35" borderId="22" xfId="0" applyFont="1" applyFill="1" applyBorder="1" applyAlignment="1">
      <alignment horizontal="center"/>
    </xf>
    <xf numFmtId="0" fontId="7" fillId="35" borderId="22" xfId="0" applyNumberFormat="1" applyFont="1" applyFill="1" applyBorder="1" applyAlignment="1">
      <alignment horizontal="center" vertical="center"/>
    </xf>
    <xf numFmtId="0" fontId="7" fillId="35" borderId="0" xfId="0" applyFont="1" applyFill="1" applyBorder="1" applyAlignment="1">
      <alignment horizontal="center"/>
    </xf>
    <xf numFmtId="0" fontId="7" fillId="35" borderId="48" xfId="0" applyNumberFormat="1" applyFont="1" applyFill="1" applyBorder="1" applyAlignment="1">
      <alignment horizontal="center" vertical="center"/>
    </xf>
    <xf numFmtId="0" fontId="7" fillId="35" borderId="0" xfId="0" applyFont="1" applyFill="1" applyAlignment="1">
      <alignment horizontal="center" vertical="top"/>
    </xf>
    <xf numFmtId="3" fontId="7" fillId="0" borderId="26" xfId="0" applyNumberFormat="1" applyFont="1" applyBorder="1" applyAlignment="1">
      <alignment/>
    </xf>
    <xf numFmtId="0" fontId="7" fillId="0" borderId="0" xfId="0" applyNumberFormat="1" applyFont="1" applyFill="1" applyAlignment="1">
      <alignment horizontal="center" vertical="center"/>
    </xf>
    <xf numFmtId="183" fontId="7" fillId="0" borderId="25" xfId="0" applyNumberFormat="1" applyFont="1" applyFill="1" applyBorder="1" applyAlignment="1">
      <alignment/>
    </xf>
    <xf numFmtId="212" fontId="7" fillId="0" borderId="0" xfId="0" applyNumberFormat="1" applyFont="1" applyFill="1" applyAlignment="1">
      <alignment/>
    </xf>
    <xf numFmtId="194" fontId="0" fillId="0" borderId="0" xfId="0" applyNumberFormat="1" applyFont="1" applyFill="1" applyAlignment="1" applyProtection="1">
      <alignment/>
      <protection locked="0"/>
    </xf>
    <xf numFmtId="3" fontId="0" fillId="0" borderId="0" xfId="0" applyNumberFormat="1" applyFont="1" applyFill="1" applyAlignment="1" applyProtection="1">
      <alignment/>
      <protection locked="0"/>
    </xf>
    <xf numFmtId="183" fontId="0" fillId="0" borderId="0" xfId="0" applyNumberFormat="1" applyFont="1" applyFill="1" applyAlignment="1" applyProtection="1">
      <alignment/>
      <protection locked="0"/>
    </xf>
    <xf numFmtId="0" fontId="7" fillId="0" borderId="0" xfId="0" applyNumberFormat="1" applyFont="1" applyAlignment="1">
      <alignment horizontal="center" vertical="center"/>
    </xf>
    <xf numFmtId="183" fontId="7" fillId="0" borderId="25" xfId="0" applyNumberFormat="1" applyFont="1" applyBorder="1" applyAlignment="1">
      <alignment/>
    </xf>
    <xf numFmtId="3" fontId="0" fillId="0" borderId="0" xfId="0" applyNumberFormat="1" applyFont="1" applyAlignment="1" applyProtection="1">
      <alignment/>
      <protection locked="0"/>
    </xf>
    <xf numFmtId="183" fontId="0" fillId="0" borderId="0" xfId="0" applyNumberFormat="1" applyFont="1" applyAlignment="1" applyProtection="1">
      <alignment/>
      <protection locked="0"/>
    </xf>
    <xf numFmtId="0" fontId="7" fillId="0" borderId="35" xfId="0" applyNumberFormat="1" applyFont="1" applyBorder="1" applyAlignment="1">
      <alignment horizontal="center" vertical="center"/>
    </xf>
    <xf numFmtId="183" fontId="7" fillId="0" borderId="63" xfId="0" applyNumberFormat="1" applyFont="1" applyFill="1" applyBorder="1" applyAlignment="1">
      <alignment/>
    </xf>
    <xf numFmtId="212" fontId="7" fillId="0" borderId="0" xfId="0" applyNumberFormat="1" applyFont="1" applyFill="1" applyBorder="1" applyAlignment="1">
      <alignment horizontal="right"/>
    </xf>
    <xf numFmtId="0" fontId="7" fillId="0" borderId="0" xfId="0" applyNumberFormat="1" applyFont="1" applyFill="1" applyBorder="1" applyAlignment="1">
      <alignment horizontal="center" vertical="center"/>
    </xf>
    <xf numFmtId="0" fontId="7" fillId="0" borderId="11" xfId="0" applyNumberFormat="1" applyFont="1" applyFill="1" applyBorder="1" applyAlignment="1">
      <alignment horizontal="center" vertical="center"/>
    </xf>
    <xf numFmtId="183" fontId="7" fillId="0" borderId="52" xfId="0" applyNumberFormat="1" applyFont="1" applyFill="1" applyBorder="1" applyAlignment="1">
      <alignment/>
    </xf>
    <xf numFmtId="212" fontId="7" fillId="0" borderId="11" xfId="0" applyNumberFormat="1" applyFont="1" applyFill="1" applyBorder="1" applyAlignment="1">
      <alignment horizontal="right"/>
    </xf>
    <xf numFmtId="0" fontId="7" fillId="0" borderId="0" xfId="0" applyNumberFormat="1" applyFont="1" applyBorder="1" applyAlignment="1">
      <alignment/>
    </xf>
    <xf numFmtId="0" fontId="6" fillId="0" borderId="0" xfId="0" applyNumberFormat="1" applyFont="1" applyBorder="1" applyAlignment="1">
      <alignment/>
    </xf>
    <xf numFmtId="3" fontId="6" fillId="0" borderId="0" xfId="0" applyNumberFormat="1" applyFont="1" applyAlignment="1">
      <alignment/>
    </xf>
    <xf numFmtId="3" fontId="7" fillId="0" borderId="0" xfId="0" applyNumberFormat="1" applyFont="1" applyAlignment="1">
      <alignment horizontal="right"/>
    </xf>
    <xf numFmtId="3" fontId="7" fillId="35" borderId="22" xfId="0" applyNumberFormat="1" applyFont="1" applyFill="1" applyBorder="1" applyAlignment="1">
      <alignment horizontal="centerContinuous"/>
    </xf>
    <xf numFmtId="3" fontId="7" fillId="35" borderId="23" xfId="0" applyNumberFormat="1" applyFont="1" applyFill="1" applyBorder="1" applyAlignment="1">
      <alignment horizontal="centerContinuous" vertical="center"/>
    </xf>
    <xf numFmtId="3" fontId="7" fillId="35" borderId="22" xfId="0" applyNumberFormat="1" applyFont="1" applyFill="1" applyBorder="1" applyAlignment="1">
      <alignment horizontal="centerContinuous" vertical="center"/>
    </xf>
    <xf numFmtId="3" fontId="7" fillId="35" borderId="11" xfId="0" applyNumberFormat="1" applyFont="1" applyFill="1" applyBorder="1" applyAlignment="1">
      <alignment horizontal="centerContinuous" vertical="top"/>
    </xf>
    <xf numFmtId="3" fontId="7" fillId="35" borderId="64" xfId="0" applyNumberFormat="1" applyFont="1" applyFill="1" applyBorder="1" applyAlignment="1">
      <alignment horizontal="center" vertical="center"/>
    </xf>
    <xf numFmtId="3" fontId="7" fillId="0" borderId="0" xfId="0" applyNumberFormat="1" applyFont="1" applyFill="1" applyAlignment="1">
      <alignment horizontal="center" vertical="center"/>
    </xf>
    <xf numFmtId="184" fontId="7" fillId="0" borderId="25" xfId="0" applyNumberFormat="1" applyFont="1" applyFill="1" applyBorder="1" applyAlignment="1">
      <alignment/>
    </xf>
    <xf numFmtId="3" fontId="7" fillId="0" borderId="0" xfId="0" applyNumberFormat="1" applyFont="1" applyAlignment="1">
      <alignment horizontal="center" vertical="center"/>
    </xf>
    <xf numFmtId="184" fontId="7" fillId="0" borderId="25" xfId="0" applyNumberFormat="1" applyFont="1" applyBorder="1" applyAlignment="1">
      <alignment/>
    </xf>
    <xf numFmtId="184" fontId="7" fillId="0" borderId="0" xfId="0" applyNumberFormat="1" applyFont="1" applyAlignment="1">
      <alignment/>
    </xf>
    <xf numFmtId="3" fontId="7" fillId="0" borderId="35" xfId="0" applyNumberFormat="1" applyFont="1" applyFill="1" applyBorder="1" applyAlignment="1">
      <alignment horizontal="center" vertical="center"/>
    </xf>
    <xf numFmtId="184" fontId="7" fillId="0" borderId="37" xfId="0" applyNumberFormat="1" applyFont="1" applyFill="1" applyBorder="1" applyAlignment="1">
      <alignment horizontal="right"/>
    </xf>
    <xf numFmtId="3" fontId="7" fillId="0" borderId="0" xfId="0" applyNumberFormat="1" applyFont="1" applyFill="1" applyBorder="1" applyAlignment="1">
      <alignment horizontal="center" vertical="center"/>
    </xf>
    <xf numFmtId="3" fontId="7" fillId="0" borderId="11" xfId="0" applyNumberFormat="1" applyFont="1" applyFill="1" applyBorder="1" applyAlignment="1">
      <alignment horizontal="center" vertical="center"/>
    </xf>
    <xf numFmtId="184" fontId="7" fillId="0" borderId="16" xfId="0" applyNumberFormat="1" applyFont="1" applyFill="1" applyBorder="1" applyAlignment="1">
      <alignment horizontal="right"/>
    </xf>
    <xf numFmtId="184" fontId="7" fillId="0" borderId="11" xfId="0" applyNumberFormat="1" applyFont="1" applyFill="1" applyBorder="1" applyAlignment="1">
      <alignment horizontal="right"/>
    </xf>
    <xf numFmtId="3" fontId="7" fillId="0" borderId="0" xfId="0" applyNumberFormat="1" applyFont="1" applyBorder="1" applyAlignment="1">
      <alignment/>
    </xf>
    <xf numFmtId="3" fontId="6" fillId="0" borderId="0" xfId="0" applyNumberFormat="1" applyFont="1" applyBorder="1" applyAlignment="1">
      <alignment/>
    </xf>
    <xf numFmtId="3" fontId="7" fillId="0" borderId="0" xfId="0" applyNumberFormat="1" applyFont="1" applyAlignment="1">
      <alignment/>
    </xf>
    <xf numFmtId="0" fontId="6" fillId="0" borderId="0" xfId="0" applyNumberFormat="1" applyFont="1" applyAlignment="1">
      <alignment horizontal="right"/>
    </xf>
    <xf numFmtId="0" fontId="7" fillId="35" borderId="13" xfId="0" applyNumberFormat="1" applyFont="1" applyFill="1" applyBorder="1" applyAlignment="1">
      <alignment horizontal="center" vertical="center"/>
    </xf>
    <xf numFmtId="3" fontId="7" fillId="0" borderId="13" xfId="0" applyNumberFormat="1" applyFont="1" applyBorder="1" applyAlignment="1">
      <alignment/>
    </xf>
    <xf numFmtId="176" fontId="7" fillId="0" borderId="13" xfId="0" applyNumberFormat="1" applyFont="1" applyBorder="1" applyAlignment="1">
      <alignment/>
    </xf>
    <xf numFmtId="0" fontId="7" fillId="0" borderId="0" xfId="0" applyNumberFormat="1" applyFont="1" applyBorder="1" applyAlignment="1">
      <alignment horizontal="center" vertical="center"/>
    </xf>
    <xf numFmtId="184" fontId="7" fillId="0" borderId="37" xfId="0" applyNumberFormat="1" applyFont="1" applyBorder="1" applyAlignment="1">
      <alignment horizontal="right"/>
    </xf>
    <xf numFmtId="184" fontId="7" fillId="0" borderId="0" xfId="0" applyNumberFormat="1" applyFont="1" applyAlignment="1">
      <alignment horizontal="right"/>
    </xf>
    <xf numFmtId="0" fontId="7" fillId="0" borderId="14" xfId="0" applyNumberFormat="1" applyFont="1" applyFill="1" applyBorder="1" applyAlignment="1">
      <alignment horizontal="center" vertical="center"/>
    </xf>
    <xf numFmtId="0" fontId="8" fillId="0" borderId="0" xfId="0" applyNumberFormat="1" applyFont="1" applyAlignment="1">
      <alignment horizontal="center"/>
    </xf>
    <xf numFmtId="3" fontId="0" fillId="0" borderId="0" xfId="0" applyNumberFormat="1" applyFont="1" applyAlignment="1" applyProtection="1">
      <alignment/>
      <protection locked="0"/>
    </xf>
    <xf numFmtId="41" fontId="0" fillId="0" borderId="0" xfId="0" applyNumberFormat="1" applyFont="1" applyFill="1" applyAlignment="1" applyProtection="1">
      <alignment horizontal="right"/>
      <protection locked="0"/>
    </xf>
    <xf numFmtId="41" fontId="7" fillId="35" borderId="22" xfId="0" applyNumberFormat="1" applyFont="1" applyFill="1" applyBorder="1" applyAlignment="1">
      <alignment/>
    </xf>
    <xf numFmtId="41" fontId="7" fillId="35" borderId="26" xfId="0" applyNumberFormat="1" applyFont="1" applyFill="1" applyBorder="1" applyAlignment="1">
      <alignment horizontal="centerContinuous" vertical="center"/>
    </xf>
    <xf numFmtId="41" fontId="7" fillId="35" borderId="13" xfId="0" applyNumberFormat="1" applyFont="1" applyFill="1" applyBorder="1" applyAlignment="1">
      <alignment horizontal="centerContinuous" vertical="center"/>
    </xf>
    <xf numFmtId="3" fontId="7" fillId="33" borderId="26" xfId="0" applyNumberFormat="1" applyFont="1" applyFill="1" applyBorder="1" applyAlignment="1">
      <alignment horizontal="center" vertical="center" wrapText="1"/>
    </xf>
    <xf numFmtId="41" fontId="7" fillId="35" borderId="26" xfId="0" applyNumberFormat="1" applyFont="1" applyFill="1" applyBorder="1" applyAlignment="1">
      <alignment horizontal="center" vertical="center" wrapText="1"/>
    </xf>
    <xf numFmtId="3" fontId="6" fillId="0" borderId="13" xfId="0" applyNumberFormat="1" applyFont="1" applyBorder="1" applyAlignment="1">
      <alignment/>
    </xf>
    <xf numFmtId="3" fontId="6" fillId="0" borderId="26" xfId="0" applyNumberFormat="1" applyFont="1" applyBorder="1" applyAlignment="1">
      <alignment/>
    </xf>
    <xf numFmtId="41" fontId="6" fillId="0" borderId="13" xfId="0" applyNumberFormat="1" applyFont="1" applyBorder="1" applyAlignment="1">
      <alignment/>
    </xf>
    <xf numFmtId="41" fontId="7" fillId="0" borderId="0" xfId="0" applyNumberFormat="1" applyFont="1" applyFill="1" applyBorder="1" applyAlignment="1">
      <alignment/>
    </xf>
    <xf numFmtId="3" fontId="0" fillId="0" borderId="0" xfId="0" applyNumberFormat="1" applyFont="1" applyFill="1" applyBorder="1" applyAlignment="1" applyProtection="1">
      <alignment/>
      <protection locked="0"/>
    </xf>
    <xf numFmtId="41" fontId="7" fillId="0" borderId="0" xfId="0" applyNumberFormat="1" applyFont="1" applyFill="1" applyAlignment="1">
      <alignment/>
    </xf>
    <xf numFmtId="3" fontId="7" fillId="0" borderId="14" xfId="0" applyNumberFormat="1" applyFont="1" applyFill="1" applyBorder="1" applyAlignment="1">
      <alignment horizontal="center" vertical="center"/>
    </xf>
    <xf numFmtId="3" fontId="0" fillId="0" borderId="0" xfId="0" applyNumberFormat="1" applyFont="1" applyBorder="1" applyAlignment="1" applyProtection="1">
      <alignment/>
      <protection locked="0"/>
    </xf>
    <xf numFmtId="184" fontId="7" fillId="0" borderId="35" xfId="0" applyNumberFormat="1" applyFont="1" applyBorder="1" applyAlignment="1">
      <alignment horizontal="center" vertical="center"/>
    </xf>
    <xf numFmtId="184" fontId="7" fillId="38" borderId="37" xfId="0" applyNumberFormat="1" applyFont="1" applyFill="1" applyBorder="1" applyAlignment="1">
      <alignment/>
    </xf>
    <xf numFmtId="184" fontId="7" fillId="38" borderId="0" xfId="0" applyNumberFormat="1" applyFont="1" applyFill="1" applyBorder="1" applyAlignment="1">
      <alignment/>
    </xf>
    <xf numFmtId="41" fontId="7" fillId="38" borderId="0" xfId="0" applyNumberFormat="1" applyFont="1" applyFill="1" applyBorder="1" applyAlignment="1">
      <alignment/>
    </xf>
    <xf numFmtId="41" fontId="7" fillId="38" borderId="0" xfId="0" applyNumberFormat="1" applyFont="1" applyFill="1" applyBorder="1" applyAlignment="1">
      <alignment horizontal="right"/>
    </xf>
    <xf numFmtId="184" fontId="7" fillId="0" borderId="37" xfId="0" applyNumberFormat="1" applyFont="1" applyFill="1" applyBorder="1" applyAlignment="1">
      <alignment/>
    </xf>
    <xf numFmtId="3" fontId="0" fillId="38" borderId="0" xfId="0" applyNumberFormat="1" applyFont="1" applyFill="1" applyAlignment="1" applyProtection="1">
      <alignment/>
      <protection locked="0"/>
    </xf>
    <xf numFmtId="184" fontId="7" fillId="0" borderId="11" xfId="0" applyNumberFormat="1" applyFont="1" applyFill="1" applyBorder="1" applyAlignment="1">
      <alignment horizontal="center" vertical="center"/>
    </xf>
    <xf numFmtId="184" fontId="7" fillId="0" borderId="16" xfId="0" applyNumberFormat="1" applyFont="1" applyFill="1" applyBorder="1" applyAlignment="1">
      <alignment/>
    </xf>
    <xf numFmtId="184" fontId="7" fillId="0" borderId="11" xfId="0" applyNumberFormat="1" applyFont="1" applyFill="1" applyBorder="1" applyAlignment="1">
      <alignment/>
    </xf>
    <xf numFmtId="41" fontId="7" fillId="0" borderId="11" xfId="0" applyNumberFormat="1" applyFont="1" applyFill="1" applyBorder="1" applyAlignment="1">
      <alignment/>
    </xf>
    <xf numFmtId="3" fontId="7" fillId="0" borderId="0" xfId="0" applyNumberFormat="1" applyFont="1" applyFill="1" applyBorder="1" applyAlignment="1">
      <alignment/>
    </xf>
    <xf numFmtId="3" fontId="6" fillId="0" borderId="0" xfId="0" applyNumberFormat="1" applyFont="1" applyFill="1" applyBorder="1" applyAlignment="1">
      <alignment/>
    </xf>
    <xf numFmtId="41" fontId="6" fillId="0" borderId="0" xfId="0" applyNumberFormat="1" applyFont="1" applyBorder="1" applyAlignment="1">
      <alignment/>
    </xf>
    <xf numFmtId="41" fontId="0" fillId="0" borderId="0" xfId="0" applyNumberFormat="1" applyFont="1" applyAlignment="1">
      <alignment/>
    </xf>
    <xf numFmtId="3" fontId="0" fillId="0" borderId="0" xfId="0" applyNumberFormat="1" applyFont="1" applyAlignment="1" applyProtection="1">
      <alignment horizontal="right"/>
      <protection locked="0"/>
    </xf>
    <xf numFmtId="216" fontId="0" fillId="0" borderId="0" xfId="0" applyNumberFormat="1" applyFont="1" applyAlignment="1" applyProtection="1">
      <alignment/>
      <protection locked="0"/>
    </xf>
    <xf numFmtId="41" fontId="0" fillId="0" borderId="0" xfId="0" applyNumberFormat="1" applyFont="1" applyFill="1" applyAlignment="1" applyProtection="1">
      <alignment/>
      <protection locked="0"/>
    </xf>
    <xf numFmtId="0" fontId="44" fillId="0" borderId="0" xfId="0" applyNumberFormat="1" applyFont="1" applyAlignment="1">
      <alignment/>
    </xf>
    <xf numFmtId="0" fontId="7" fillId="35" borderId="22" xfId="0" applyNumberFormat="1" applyFont="1" applyFill="1" applyBorder="1" applyAlignment="1">
      <alignment horizontal="center" vertical="center" wrapText="1"/>
    </xf>
    <xf numFmtId="0" fontId="7" fillId="35" borderId="0" xfId="0" applyNumberFormat="1" applyFont="1" applyFill="1" applyBorder="1" applyAlignment="1">
      <alignment horizontal="center" vertical="center" wrapText="1"/>
    </xf>
    <xf numFmtId="0" fontId="7" fillId="33" borderId="58" xfId="0" applyNumberFormat="1" applyFont="1" applyFill="1" applyBorder="1" applyAlignment="1" applyProtection="1">
      <alignment horizontal="center" vertical="center" wrapText="1"/>
      <protection locked="0"/>
    </xf>
    <xf numFmtId="0" fontId="6" fillId="0" borderId="12" xfId="0" applyNumberFormat="1" applyFont="1" applyBorder="1" applyAlignment="1">
      <alignment/>
    </xf>
    <xf numFmtId="0" fontId="6" fillId="0" borderId="13" xfId="0" applyNumberFormat="1" applyFont="1" applyBorder="1" applyAlignment="1">
      <alignment/>
    </xf>
    <xf numFmtId="0" fontId="0" fillId="0" borderId="0" xfId="0" applyNumberFormat="1" applyFont="1" applyBorder="1" applyAlignment="1" applyProtection="1">
      <alignment/>
      <protection locked="0"/>
    </xf>
    <xf numFmtId="184" fontId="7" fillId="0" borderId="0" xfId="0" applyNumberFormat="1" applyFont="1" applyFill="1" applyBorder="1" applyAlignment="1">
      <alignment horizontal="center"/>
    </xf>
    <xf numFmtId="0" fontId="7" fillId="0" borderId="14" xfId="0" applyNumberFormat="1" applyFont="1" applyBorder="1" applyAlignment="1">
      <alignment horizontal="center" vertical="center"/>
    </xf>
    <xf numFmtId="184" fontId="99" fillId="0" borderId="0" xfId="0" applyNumberFormat="1" applyFont="1" applyFill="1" applyBorder="1" applyAlignment="1">
      <alignment horizontal="right"/>
    </xf>
    <xf numFmtId="3" fontId="107" fillId="0" borderId="0" xfId="0" applyNumberFormat="1" applyFont="1" applyFill="1" applyBorder="1" applyAlignment="1">
      <alignment/>
    </xf>
    <xf numFmtId="3" fontId="107" fillId="0" borderId="0" xfId="0" applyNumberFormat="1" applyFont="1" applyFill="1" applyAlignment="1">
      <alignment/>
    </xf>
    <xf numFmtId="0" fontId="107" fillId="0" borderId="0" xfId="0" applyNumberFormat="1" applyFont="1" applyFill="1" applyAlignment="1" applyProtection="1">
      <alignment/>
      <protection locked="0"/>
    </xf>
    <xf numFmtId="0" fontId="107" fillId="0" borderId="0" xfId="0" applyNumberFormat="1" applyFont="1" applyFill="1" applyBorder="1" applyAlignment="1">
      <alignment/>
    </xf>
    <xf numFmtId="0" fontId="105" fillId="0" borderId="0" xfId="0" applyNumberFormat="1" applyFont="1" applyFill="1" applyBorder="1" applyAlignment="1">
      <alignment/>
    </xf>
    <xf numFmtId="0" fontId="0" fillId="0" borderId="0" xfId="0" applyNumberFormat="1" applyFont="1" applyAlignment="1" applyProtection="1">
      <alignment horizontal="right"/>
      <protection locked="0"/>
    </xf>
    <xf numFmtId="217" fontId="5" fillId="0" borderId="0" xfId="0" applyNumberFormat="1" applyFont="1" applyAlignment="1" applyProtection="1">
      <alignment/>
      <protection locked="0"/>
    </xf>
    <xf numFmtId="3" fontId="44" fillId="0" borderId="0" xfId="0" applyNumberFormat="1" applyFont="1" applyAlignment="1">
      <alignment/>
    </xf>
    <xf numFmtId="3" fontId="7" fillId="35" borderId="22" xfId="0" applyNumberFormat="1" applyFont="1" applyFill="1" applyBorder="1" applyAlignment="1">
      <alignment horizontal="center" vertical="center" wrapText="1"/>
    </xf>
    <xf numFmtId="3" fontId="7" fillId="35" borderId="23" xfId="0" applyNumberFormat="1" applyFont="1" applyFill="1" applyBorder="1" applyAlignment="1">
      <alignment horizontal="center" vertical="center" wrapText="1"/>
    </xf>
    <xf numFmtId="49" fontId="7" fillId="35" borderId="0" xfId="0" applyNumberFormat="1" applyFont="1" applyFill="1" applyAlignment="1">
      <alignment horizontal="center" vertical="center" wrapText="1"/>
    </xf>
    <xf numFmtId="3" fontId="7" fillId="35" borderId="25" xfId="0" applyNumberFormat="1" applyFont="1" applyFill="1" applyBorder="1" applyAlignment="1">
      <alignment horizontal="center" vertical="center" wrapText="1"/>
    </xf>
    <xf numFmtId="3" fontId="7" fillId="35" borderId="0" xfId="0" applyNumberFormat="1" applyFont="1" applyFill="1" applyAlignment="1">
      <alignment horizontal="center" vertical="center" wrapText="1"/>
    </xf>
    <xf numFmtId="3" fontId="7" fillId="33" borderId="25" xfId="0" applyNumberFormat="1" applyFont="1" applyFill="1" applyBorder="1" applyAlignment="1" quotePrefix="1">
      <alignment horizontal="center" vertical="center" wrapText="1"/>
    </xf>
    <xf numFmtId="3" fontId="7" fillId="0" borderId="14" xfId="0" applyNumberFormat="1" applyFont="1" applyBorder="1" applyAlignment="1">
      <alignment horizontal="center" vertical="center"/>
    </xf>
    <xf numFmtId="3" fontId="7" fillId="0" borderId="0" xfId="0" applyNumberFormat="1" applyFont="1" applyFill="1" applyAlignment="1">
      <alignment/>
    </xf>
    <xf numFmtId="3" fontId="6" fillId="0" borderId="0" xfId="0" applyNumberFormat="1" applyFont="1" applyFill="1" applyAlignment="1">
      <alignment/>
    </xf>
    <xf numFmtId="3" fontId="7" fillId="0" borderId="0" xfId="0" applyNumberFormat="1" applyFont="1" applyAlignment="1">
      <alignment wrapText="1"/>
    </xf>
    <xf numFmtId="0" fontId="7" fillId="0" borderId="0" xfId="0" applyNumberFormat="1" applyFont="1" applyAlignment="1" applyProtection="1">
      <alignment/>
      <protection locked="0"/>
    </xf>
    <xf numFmtId="218" fontId="0" fillId="0" borderId="0" xfId="0" applyNumberFormat="1" applyFont="1" applyAlignment="1" applyProtection="1">
      <alignment/>
      <protection locked="0"/>
    </xf>
    <xf numFmtId="0" fontId="7" fillId="41" borderId="57" xfId="0" applyNumberFormat="1" applyFont="1" applyFill="1" applyBorder="1" applyAlignment="1">
      <alignment horizontal="center" vertical="center"/>
    </xf>
    <xf numFmtId="0" fontId="0" fillId="41" borderId="26" xfId="0" applyFont="1" applyFill="1" applyBorder="1" applyAlignment="1">
      <alignment horizontal="center" vertical="center" wrapText="1"/>
    </xf>
    <xf numFmtId="0" fontId="0" fillId="41" borderId="26" xfId="0" applyNumberFormat="1" applyFont="1" applyFill="1" applyBorder="1" applyAlignment="1">
      <alignment horizontal="center" vertical="center" wrapText="1"/>
    </xf>
    <xf numFmtId="0" fontId="0" fillId="41" borderId="26" xfId="0" applyFill="1" applyBorder="1" applyAlignment="1">
      <alignment horizontal="center" vertical="center" wrapText="1"/>
    </xf>
    <xf numFmtId="0" fontId="0" fillId="41" borderId="26" xfId="0" applyNumberFormat="1" applyFont="1" applyFill="1" applyBorder="1" applyAlignment="1">
      <alignment horizontal="centerContinuous" vertical="center" wrapText="1"/>
    </xf>
    <xf numFmtId="0" fontId="0" fillId="41" borderId="26" xfId="0" applyNumberFormat="1" applyFill="1" applyBorder="1" applyAlignment="1">
      <alignment horizontal="centerContinuous" vertical="center" wrapText="1"/>
    </xf>
    <xf numFmtId="0" fontId="0" fillId="41" borderId="26" xfId="0" applyNumberFormat="1" applyFont="1" applyFill="1" applyBorder="1" applyAlignment="1">
      <alignment horizontal="centerContinuous" vertical="center" wrapText="1"/>
    </xf>
    <xf numFmtId="0" fontId="0" fillId="41" borderId="26" xfId="0" applyFont="1" applyFill="1" applyBorder="1" applyAlignment="1">
      <alignment horizontal="center" vertical="center" shrinkToFit="1"/>
    </xf>
    <xf numFmtId="0" fontId="7" fillId="0" borderId="12" xfId="0" applyNumberFormat="1" applyFont="1" applyBorder="1" applyAlignment="1">
      <alignment/>
    </xf>
    <xf numFmtId="3" fontId="99" fillId="0" borderId="0" xfId="0" applyNumberFormat="1" applyFont="1" applyFill="1" applyBorder="1" applyAlignment="1">
      <alignment/>
    </xf>
    <xf numFmtId="183" fontId="7" fillId="0" borderId="14" xfId="0" applyNumberFormat="1" applyFont="1" applyFill="1" applyBorder="1" applyAlignment="1">
      <alignment horizontal="center" vertical="center"/>
    </xf>
    <xf numFmtId="3" fontId="7" fillId="0" borderId="0" xfId="0" applyNumberFormat="1" applyFont="1" applyFill="1" applyBorder="1" applyAlignment="1" applyProtection="1">
      <alignment horizontal="right"/>
      <protection locked="0"/>
    </xf>
    <xf numFmtId="3" fontId="7" fillId="0" borderId="0" xfId="0" applyNumberFormat="1" applyFont="1" applyFill="1" applyBorder="1" applyAlignment="1" applyProtection="1">
      <alignment/>
      <protection locked="0"/>
    </xf>
    <xf numFmtId="183" fontId="7" fillId="0" borderId="0" xfId="0" applyNumberFormat="1" applyFont="1" applyFill="1" applyBorder="1" applyAlignment="1">
      <alignment horizontal="centerContinuous" vertical="center"/>
    </xf>
    <xf numFmtId="183" fontId="7" fillId="0" borderId="0" xfId="0" applyNumberFormat="1" applyFont="1" applyFill="1" applyBorder="1" applyAlignment="1">
      <alignment horizontal="center" vertical="center"/>
    </xf>
    <xf numFmtId="183" fontId="7" fillId="0" borderId="0" xfId="0" applyNumberFormat="1" applyFont="1" applyFill="1" applyAlignment="1" applyProtection="1">
      <alignment/>
      <protection locked="0"/>
    </xf>
    <xf numFmtId="3" fontId="7" fillId="0" borderId="37" xfId="0" applyNumberFormat="1" applyFont="1" applyFill="1" applyBorder="1" applyAlignment="1" applyProtection="1">
      <alignment horizontal="right"/>
      <protection locked="0"/>
    </xf>
    <xf numFmtId="183" fontId="7" fillId="0" borderId="40" xfId="0" applyNumberFormat="1" applyFont="1" applyFill="1" applyBorder="1" applyAlignment="1">
      <alignment horizontal="center" vertical="center"/>
    </xf>
    <xf numFmtId="3" fontId="7" fillId="0" borderId="11" xfId="0" applyNumberFormat="1" applyFont="1" applyFill="1" applyBorder="1" applyAlignment="1" applyProtection="1">
      <alignment horizontal="right"/>
      <protection locked="0"/>
    </xf>
    <xf numFmtId="3" fontId="7" fillId="0" borderId="11" xfId="0" applyNumberFormat="1" applyFont="1" applyFill="1" applyBorder="1" applyAlignment="1" applyProtection="1">
      <alignment/>
      <protection locked="0"/>
    </xf>
    <xf numFmtId="0" fontId="7" fillId="41" borderId="57" xfId="0" applyFont="1" applyFill="1" applyBorder="1" applyAlignment="1">
      <alignment horizontal="center" vertical="center"/>
    </xf>
    <xf numFmtId="0" fontId="7" fillId="41" borderId="23" xfId="0" applyNumberFormat="1" applyFont="1" applyFill="1" applyBorder="1" applyAlignment="1">
      <alignment horizontal="center" vertical="center"/>
    </xf>
    <xf numFmtId="0" fontId="0" fillId="41" borderId="57" xfId="0" applyNumberFormat="1" applyFont="1" applyFill="1" applyBorder="1" applyAlignment="1" applyProtection="1">
      <alignment horizontal="center" vertical="center"/>
      <protection locked="0"/>
    </xf>
    <xf numFmtId="0" fontId="0" fillId="0" borderId="0" xfId="0" applyFont="1" applyFill="1" applyBorder="1" applyAlignment="1">
      <alignment horizontal="center" vertical="center" wrapText="1"/>
    </xf>
    <xf numFmtId="0" fontId="0" fillId="41" borderId="26" xfId="0" applyFont="1" applyFill="1" applyBorder="1" applyAlignment="1">
      <alignment horizontal="center" vertical="center" wrapText="1"/>
    </xf>
    <xf numFmtId="0" fontId="0" fillId="41" borderId="48" xfId="0" applyFont="1" applyFill="1" applyBorder="1" applyAlignment="1">
      <alignment horizontal="center" vertical="center" wrapText="1"/>
    </xf>
    <xf numFmtId="0" fontId="12" fillId="41" borderId="26" xfId="0" applyNumberFormat="1" applyFont="1" applyFill="1" applyBorder="1" applyAlignment="1">
      <alignment horizontal="centerContinuous" vertical="center" wrapText="1"/>
    </xf>
    <xf numFmtId="183" fontId="7" fillId="0" borderId="0" xfId="0" applyNumberFormat="1" applyFont="1" applyAlignment="1">
      <alignment horizontal="right"/>
    </xf>
    <xf numFmtId="183" fontId="7" fillId="0" borderId="0" xfId="0" applyNumberFormat="1" applyFont="1" applyAlignment="1">
      <alignment/>
    </xf>
    <xf numFmtId="3" fontId="99" fillId="0" borderId="0" xfId="0" applyNumberFormat="1" applyFont="1" applyFill="1" applyBorder="1" applyAlignment="1">
      <alignment horizontal="right"/>
    </xf>
    <xf numFmtId="182" fontId="99" fillId="0" borderId="0" xfId="0" applyNumberFormat="1" applyFont="1" applyFill="1" applyAlignment="1" applyProtection="1">
      <alignment horizontal="right"/>
      <protection locked="0"/>
    </xf>
    <xf numFmtId="183" fontId="99" fillId="0" borderId="0" xfId="0" applyNumberFormat="1" applyFont="1" applyFill="1" applyAlignment="1">
      <alignment horizontal="right"/>
    </xf>
    <xf numFmtId="183" fontId="99" fillId="0" borderId="0" xfId="0" applyNumberFormat="1" applyFont="1" applyFill="1" applyAlignment="1">
      <alignment/>
    </xf>
    <xf numFmtId="3" fontId="7" fillId="0" borderId="0" xfId="0" applyNumberFormat="1" applyFont="1" applyFill="1" applyBorder="1" applyAlignment="1">
      <alignment horizontal="right"/>
    </xf>
    <xf numFmtId="182" fontId="7" fillId="0" borderId="0" xfId="0" applyNumberFormat="1" applyFont="1" applyFill="1" applyAlignment="1" applyProtection="1">
      <alignment horizontal="right"/>
      <protection locked="0"/>
    </xf>
    <xf numFmtId="3" fontId="99" fillId="0" borderId="0" xfId="0" applyNumberFormat="1" applyFont="1" applyFill="1" applyBorder="1" applyAlignment="1" applyProtection="1">
      <alignment horizontal="right"/>
      <protection locked="0"/>
    </xf>
    <xf numFmtId="3" fontId="99" fillId="0" borderId="0" xfId="0" applyNumberFormat="1" applyFont="1" applyFill="1" applyBorder="1" applyAlignment="1" applyProtection="1">
      <alignment/>
      <protection locked="0"/>
    </xf>
    <xf numFmtId="3" fontId="99" fillId="0" borderId="37" xfId="0" applyNumberFormat="1" applyFont="1" applyFill="1" applyBorder="1" applyAlignment="1" applyProtection="1">
      <alignment horizontal="right"/>
      <protection locked="0"/>
    </xf>
    <xf numFmtId="3" fontId="99" fillId="0" borderId="11" xfId="0" applyNumberFormat="1" applyFont="1" applyFill="1" applyBorder="1" applyAlignment="1" applyProtection="1">
      <alignment horizontal="right"/>
      <protection locked="0"/>
    </xf>
    <xf numFmtId="3" fontId="99" fillId="0" borderId="11" xfId="0" applyNumberFormat="1" applyFont="1" applyFill="1" applyBorder="1" applyAlignment="1" applyProtection="1">
      <alignment/>
      <protection locked="0"/>
    </xf>
    <xf numFmtId="0" fontId="8" fillId="0" borderId="0" xfId="0" applyNumberFormat="1" applyFont="1" applyAlignment="1" applyProtection="1">
      <alignment/>
      <protection locked="0"/>
    </xf>
    <xf numFmtId="3" fontId="7" fillId="35" borderId="65" xfId="0" applyNumberFormat="1" applyFont="1" applyFill="1" applyBorder="1" applyAlignment="1">
      <alignment vertical="center" wrapText="1"/>
    </xf>
    <xf numFmtId="3" fontId="7" fillId="35" borderId="56" xfId="0" applyNumberFormat="1" applyFont="1" applyFill="1" applyBorder="1" applyAlignment="1">
      <alignment vertical="center" wrapText="1"/>
    </xf>
    <xf numFmtId="0" fontId="7" fillId="35" borderId="27" xfId="0" applyNumberFormat="1" applyFont="1" applyFill="1" applyBorder="1" applyAlignment="1" applyProtection="1">
      <alignment horizontal="center" vertical="center" wrapText="1"/>
      <protection locked="0"/>
    </xf>
    <xf numFmtId="0" fontId="7" fillId="35" borderId="25" xfId="0" applyNumberFormat="1" applyFont="1" applyFill="1" applyBorder="1" applyAlignment="1" applyProtection="1">
      <alignment horizontal="center" vertical="center" wrapText="1"/>
      <protection locked="0"/>
    </xf>
    <xf numFmtId="0" fontId="7" fillId="35" borderId="34" xfId="0" applyNumberFormat="1" applyFont="1" applyFill="1" applyBorder="1" applyAlignment="1" applyProtection="1">
      <alignment horizontal="center" vertical="center" wrapText="1"/>
      <protection locked="0"/>
    </xf>
    <xf numFmtId="3" fontId="6" fillId="0" borderId="13" xfId="0" applyNumberFormat="1" applyFont="1" applyBorder="1" applyAlignment="1">
      <alignment horizontal="center" vertical="center"/>
    </xf>
    <xf numFmtId="3" fontId="6" fillId="0" borderId="26" xfId="0" applyNumberFormat="1" applyFont="1" applyBorder="1" applyAlignment="1">
      <alignment horizontal="center" vertical="center" wrapText="1"/>
    </xf>
    <xf numFmtId="3" fontId="6" fillId="0" borderId="13" xfId="0" applyNumberFormat="1" applyFont="1" applyBorder="1" applyAlignment="1">
      <alignment horizontal="center" vertical="center" wrapText="1"/>
    </xf>
    <xf numFmtId="183" fontId="0" fillId="0" borderId="0" xfId="0" applyNumberFormat="1" applyFill="1" applyAlignment="1">
      <alignment/>
    </xf>
    <xf numFmtId="3" fontId="7" fillId="0" borderId="14" xfId="0" applyNumberFormat="1" applyFont="1" applyBorder="1" applyAlignment="1">
      <alignment horizontal="center"/>
    </xf>
    <xf numFmtId="183" fontId="0" fillId="0" borderId="0" xfId="0" applyNumberFormat="1" applyAlignment="1">
      <alignment/>
    </xf>
    <xf numFmtId="183" fontId="7" fillId="0" borderId="37" xfId="0" applyNumberFormat="1" applyFont="1" applyFill="1" applyBorder="1" applyAlignment="1">
      <alignment/>
    </xf>
    <xf numFmtId="3" fontId="7" fillId="0" borderId="0" xfId="0" applyNumberFormat="1" applyFont="1" applyFill="1" applyBorder="1" applyAlignment="1">
      <alignment horizontal="center"/>
    </xf>
    <xf numFmtId="3" fontId="7" fillId="0" borderId="11" xfId="0" applyNumberFormat="1" applyFont="1" applyBorder="1" applyAlignment="1">
      <alignment horizontal="center"/>
    </xf>
    <xf numFmtId="3" fontId="6" fillId="0" borderId="16" xfId="0" applyNumberFormat="1" applyFont="1" applyFill="1" applyBorder="1" applyAlignment="1">
      <alignment/>
    </xf>
    <xf numFmtId="3" fontId="6" fillId="0" borderId="11" xfId="0" applyNumberFormat="1" applyFont="1" applyFill="1" applyBorder="1" applyAlignment="1">
      <alignment/>
    </xf>
    <xf numFmtId="0" fontId="0" fillId="0" borderId="0" xfId="0" applyNumberFormat="1" applyFont="1" applyAlignment="1">
      <alignment/>
    </xf>
    <xf numFmtId="0" fontId="0" fillId="0" borderId="0" xfId="0" applyNumberFormat="1" applyFont="1" applyAlignment="1" applyProtection="1">
      <alignment shrinkToFit="1"/>
      <protection locked="0"/>
    </xf>
    <xf numFmtId="183" fontId="9" fillId="0" borderId="0" xfId="0" applyNumberFormat="1" applyFont="1" applyAlignment="1" applyProtection="1">
      <alignment/>
      <protection locked="0"/>
    </xf>
    <xf numFmtId="0" fontId="9" fillId="0" borderId="0" xfId="0" applyNumberFormat="1" applyFont="1" applyAlignment="1" applyProtection="1">
      <alignment/>
      <protection locked="0"/>
    </xf>
    <xf numFmtId="0" fontId="45" fillId="0" borderId="0" xfId="0" applyFont="1" applyAlignment="1">
      <alignment/>
    </xf>
    <xf numFmtId="0" fontId="26" fillId="0" borderId="0" xfId="0" applyFont="1" applyAlignment="1">
      <alignment/>
    </xf>
    <xf numFmtId="0" fontId="27" fillId="0" borderId="0" xfId="0" applyFont="1" applyAlignment="1">
      <alignment horizontal="right"/>
    </xf>
    <xf numFmtId="0" fontId="27" fillId="35" borderId="26" xfId="0" applyFont="1" applyFill="1" applyBorder="1" applyAlignment="1">
      <alignment horizontal="center" vertical="center" wrapText="1"/>
    </xf>
    <xf numFmtId="0" fontId="31" fillId="33" borderId="26" xfId="0" applyFont="1" applyFill="1" applyBorder="1" applyAlignment="1">
      <alignment horizontal="center" vertical="center" wrapText="1"/>
    </xf>
    <xf numFmtId="0" fontId="26" fillId="0" borderId="13" xfId="0" applyFont="1" applyBorder="1" applyAlignment="1">
      <alignment/>
    </xf>
    <xf numFmtId="183" fontId="26" fillId="0" borderId="26" xfId="0" applyNumberFormat="1" applyFont="1" applyBorder="1" applyAlignment="1">
      <alignment/>
    </xf>
    <xf numFmtId="183" fontId="26" fillId="0" borderId="13" xfId="0" applyNumberFormat="1" applyFont="1" applyBorder="1" applyAlignment="1">
      <alignment/>
    </xf>
    <xf numFmtId="0" fontId="27" fillId="0" borderId="0" xfId="0" applyFont="1" applyFill="1" applyAlignment="1">
      <alignment horizontal="center" vertical="center"/>
    </xf>
    <xf numFmtId="183" fontId="27" fillId="0" borderId="25" xfId="0" applyNumberFormat="1" applyFont="1" applyFill="1" applyBorder="1" applyAlignment="1">
      <alignment horizontal="right"/>
    </xf>
    <xf numFmtId="183" fontId="27" fillId="0" borderId="0" xfId="0" applyNumberFormat="1" applyFont="1" applyFill="1" applyBorder="1" applyAlignment="1">
      <alignment horizontal="right"/>
    </xf>
    <xf numFmtId="0" fontId="27" fillId="0" borderId="0" xfId="0" applyFont="1" applyAlignment="1">
      <alignment horizontal="center" vertical="center"/>
    </xf>
    <xf numFmtId="183" fontId="27" fillId="0" borderId="25" xfId="0" applyNumberFormat="1" applyFont="1" applyBorder="1" applyAlignment="1">
      <alignment horizontal="right"/>
    </xf>
    <xf numFmtId="183" fontId="27" fillId="0" borderId="0" xfId="0" applyNumberFormat="1" applyFont="1" applyBorder="1" applyAlignment="1">
      <alignment horizontal="right"/>
    </xf>
    <xf numFmtId="0" fontId="7" fillId="38" borderId="0" xfId="0" applyFont="1" applyFill="1" applyAlignment="1">
      <alignment horizontal="center" vertical="center"/>
    </xf>
    <xf numFmtId="183" fontId="99" fillId="0" borderId="0" xfId="0" applyNumberFormat="1" applyFont="1" applyFill="1" applyBorder="1" applyAlignment="1">
      <alignment horizontal="right"/>
    </xf>
    <xf numFmtId="0" fontId="7" fillId="0" borderId="0" xfId="0" applyFont="1" applyFill="1" applyAlignment="1">
      <alignment horizontal="center" vertical="center"/>
    </xf>
    <xf numFmtId="0" fontId="11" fillId="0" borderId="0" xfId="0" applyFont="1" applyFill="1" applyAlignment="1">
      <alignment horizontal="center" vertical="center"/>
    </xf>
    <xf numFmtId="183" fontId="7" fillId="0" borderId="25" xfId="0" applyNumberFormat="1" applyFont="1" applyFill="1" applyBorder="1" applyAlignment="1">
      <alignment horizontal="right"/>
    </xf>
    <xf numFmtId="3" fontId="26" fillId="0" borderId="25" xfId="0" applyNumberFormat="1" applyFont="1" applyFill="1" applyBorder="1" applyAlignment="1">
      <alignment/>
    </xf>
    <xf numFmtId="3" fontId="26" fillId="0" borderId="0" xfId="0" applyNumberFormat="1" applyFont="1" applyFill="1" applyAlignment="1">
      <alignment/>
    </xf>
    <xf numFmtId="0" fontId="27" fillId="0" borderId="13" xfId="0" applyFont="1" applyBorder="1" applyAlignment="1">
      <alignment vertical="center"/>
    </xf>
    <xf numFmtId="0" fontId="0" fillId="0" borderId="13" xfId="0" applyNumberFormat="1" applyBorder="1" applyAlignment="1">
      <alignment/>
    </xf>
    <xf numFmtId="0" fontId="45" fillId="0" borderId="0" xfId="0" applyFont="1" applyAlignment="1">
      <alignment horizontal="left"/>
    </xf>
    <xf numFmtId="3" fontId="0" fillId="0" borderId="0" xfId="0" applyNumberFormat="1" applyAlignment="1">
      <alignment/>
    </xf>
    <xf numFmtId="0" fontId="0" fillId="0" borderId="0" xfId="0" applyNumberFormat="1" applyAlignment="1" applyProtection="1">
      <alignment/>
      <protection locked="0"/>
    </xf>
    <xf numFmtId="0" fontId="0" fillId="0" borderId="0" xfId="0" applyAlignment="1">
      <alignment horizontal="right"/>
    </xf>
    <xf numFmtId="0" fontId="27" fillId="35" borderId="23" xfId="0" applyNumberFormat="1" applyFont="1" applyFill="1" applyBorder="1" applyAlignment="1">
      <alignment horizontal="centerContinuous" vertical="center"/>
    </xf>
    <xf numFmtId="0" fontId="27" fillId="35" borderId="22" xfId="0" applyNumberFormat="1" applyFont="1" applyFill="1" applyBorder="1" applyAlignment="1">
      <alignment horizontal="centerContinuous" vertical="center"/>
    </xf>
    <xf numFmtId="0" fontId="27" fillId="35" borderId="48" xfId="0" applyFont="1" applyFill="1" applyBorder="1" applyAlignment="1">
      <alignment horizontal="center" vertical="center"/>
    </xf>
    <xf numFmtId="183" fontId="27" fillId="0" borderId="0" xfId="0" applyNumberFormat="1" applyFont="1" applyFill="1" applyBorder="1" applyAlignment="1">
      <alignment/>
    </xf>
    <xf numFmtId="183" fontId="27" fillId="0" borderId="0" xfId="0" applyNumberFormat="1" applyFont="1" applyFill="1" applyAlignment="1">
      <alignment/>
    </xf>
    <xf numFmtId="183" fontId="7" fillId="42" borderId="25" xfId="0" applyNumberFormat="1" applyFont="1" applyFill="1" applyBorder="1" applyAlignment="1">
      <alignment horizontal="right"/>
    </xf>
    <xf numFmtId="183" fontId="7" fillId="42" borderId="0" xfId="0" applyNumberFormat="1" applyFont="1" applyFill="1" applyBorder="1" applyAlignment="1">
      <alignment horizontal="right"/>
    </xf>
    <xf numFmtId="183" fontId="27" fillId="0" borderId="0" xfId="0" applyNumberFormat="1" applyFont="1" applyBorder="1" applyAlignment="1">
      <alignment/>
    </xf>
    <xf numFmtId="183" fontId="27" fillId="0" borderId="0" xfId="0" applyNumberFormat="1" applyFont="1" applyAlignment="1">
      <alignment/>
    </xf>
    <xf numFmtId="184" fontId="7" fillId="0" borderId="0" xfId="0" applyNumberFormat="1" applyFont="1" applyFill="1" applyAlignment="1" applyProtection="1">
      <alignment horizontal="right"/>
      <protection locked="0"/>
    </xf>
    <xf numFmtId="3" fontId="7" fillId="0" borderId="0" xfId="0" applyNumberFormat="1" applyFont="1" applyFill="1" applyAlignment="1">
      <alignment vertical="center"/>
    </xf>
    <xf numFmtId="3" fontId="7" fillId="0" borderId="25" xfId="0" applyNumberFormat="1" applyFont="1" applyFill="1" applyBorder="1" applyAlignment="1">
      <alignment horizontal="right" vertical="center"/>
    </xf>
    <xf numFmtId="3" fontId="7" fillId="0" borderId="16" xfId="0" applyNumberFormat="1" applyFont="1" applyFill="1" applyBorder="1" applyAlignment="1">
      <alignment horizontal="right" vertical="center"/>
    </xf>
    <xf numFmtId="0" fontId="0" fillId="0" borderId="13" xfId="0" applyNumberFormat="1" applyFont="1" applyBorder="1" applyAlignment="1">
      <alignment/>
    </xf>
    <xf numFmtId="0" fontId="0" fillId="0" borderId="0" xfId="0" applyNumberFormat="1" applyFont="1" applyBorder="1" applyAlignment="1">
      <alignment/>
    </xf>
    <xf numFmtId="0" fontId="0" fillId="0" borderId="0" xfId="0" applyNumberFormat="1" applyAlignment="1">
      <alignment/>
    </xf>
    <xf numFmtId="183" fontId="0" fillId="0" borderId="0" xfId="0" applyNumberFormat="1" applyFont="1" applyAlignment="1" applyProtection="1">
      <alignment/>
      <protection locked="0"/>
    </xf>
    <xf numFmtId="0" fontId="28" fillId="0" borderId="0" xfId="0" applyFont="1" applyAlignment="1">
      <alignment horizontal="centerContinuous" vertical="center"/>
    </xf>
    <xf numFmtId="0" fontId="17" fillId="0" borderId="0" xfId="0" applyNumberFormat="1" applyFont="1" applyAlignment="1" applyProtection="1">
      <alignment horizontal="centerContinuous" vertical="center"/>
      <protection locked="0"/>
    </xf>
    <xf numFmtId="0" fontId="23" fillId="0" borderId="0" xfId="0" applyNumberFormat="1" applyFont="1" applyAlignment="1">
      <alignment/>
    </xf>
    <xf numFmtId="0" fontId="24" fillId="0" borderId="0" xfId="0" applyFont="1" applyAlignment="1">
      <alignment/>
    </xf>
    <xf numFmtId="0" fontId="30" fillId="0" borderId="0" xfId="0" applyFont="1" applyAlignment="1">
      <alignment/>
    </xf>
    <xf numFmtId="0" fontId="27" fillId="39" borderId="23" xfId="0" applyNumberFormat="1" applyFont="1" applyFill="1" applyBorder="1" applyAlignment="1">
      <alignment horizontal="centerContinuous" vertical="center"/>
    </xf>
    <xf numFmtId="0" fontId="27" fillId="39" borderId="22" xfId="0" applyNumberFormat="1" applyFont="1" applyFill="1" applyBorder="1" applyAlignment="1">
      <alignment horizontal="centerContinuous" vertical="center"/>
    </xf>
    <xf numFmtId="0" fontId="27" fillId="39" borderId="26" xfId="0" applyFont="1" applyFill="1" applyBorder="1" applyAlignment="1">
      <alignment horizontal="centerContinuous" vertical="center"/>
    </xf>
    <xf numFmtId="0" fontId="27" fillId="39" borderId="13" xfId="0" applyFont="1" applyFill="1" applyBorder="1" applyAlignment="1">
      <alignment/>
    </xf>
    <xf numFmtId="0" fontId="0" fillId="36" borderId="34" xfId="0" applyNumberFormat="1" applyFont="1" applyFill="1" applyBorder="1" applyAlignment="1" applyProtection="1">
      <alignment horizontal="centerContinuous" vertical="center"/>
      <protection locked="0"/>
    </xf>
    <xf numFmtId="0" fontId="7" fillId="39" borderId="26" xfId="0" applyFont="1" applyFill="1" applyBorder="1" applyAlignment="1">
      <alignment horizontal="center" vertical="center" wrapText="1"/>
    </xf>
    <xf numFmtId="0" fontId="27" fillId="0" borderId="13" xfId="0" applyFont="1" applyBorder="1" applyAlignment="1">
      <alignment horizontal="left"/>
    </xf>
    <xf numFmtId="3" fontId="27" fillId="0" borderId="26" xfId="0" applyNumberFormat="1" applyFont="1" applyBorder="1" applyAlignment="1">
      <alignment/>
    </xf>
    <xf numFmtId="3" fontId="27" fillId="0" borderId="13" xfId="0" applyNumberFormat="1" applyFont="1" applyBorder="1" applyAlignment="1">
      <alignment/>
    </xf>
    <xf numFmtId="0" fontId="27" fillId="0" borderId="14" xfId="0" applyFont="1" applyFill="1" applyBorder="1" applyAlignment="1">
      <alignment horizontal="center" vertical="center"/>
    </xf>
    <xf numFmtId="0" fontId="27" fillId="0" borderId="14" xfId="0" applyFont="1" applyFill="1" applyBorder="1" applyAlignment="1">
      <alignment horizontal="left" vertical="center"/>
    </xf>
    <xf numFmtId="0" fontId="27" fillId="0" borderId="14" xfId="0" applyFont="1" applyFill="1" applyBorder="1" applyAlignment="1">
      <alignment horizontal="center" vertical="center" shrinkToFit="1"/>
    </xf>
    <xf numFmtId="0" fontId="27" fillId="0" borderId="0" xfId="0" applyFont="1" applyFill="1" applyAlignment="1">
      <alignment horizontal="left" vertical="center"/>
    </xf>
    <xf numFmtId="41" fontId="27" fillId="0" borderId="0" xfId="0" applyNumberFormat="1" applyFont="1" applyFill="1" applyBorder="1" applyAlignment="1">
      <alignment horizontal="right"/>
    </xf>
    <xf numFmtId="0" fontId="27" fillId="0" borderId="38" xfId="0" applyFont="1" applyFill="1" applyBorder="1" applyAlignment="1">
      <alignment horizontal="left" vertical="center"/>
    </xf>
    <xf numFmtId="183" fontId="27" fillId="0" borderId="11" xfId="0" applyNumberFormat="1" applyFont="1" applyFill="1" applyBorder="1" applyAlignment="1">
      <alignment horizontal="right"/>
    </xf>
    <xf numFmtId="0" fontId="7" fillId="0" borderId="0" xfId="0" applyNumberFormat="1" applyFont="1" applyFill="1" applyAlignment="1">
      <alignment/>
    </xf>
    <xf numFmtId="3" fontId="7" fillId="0" borderId="13" xfId="0" applyNumberFormat="1" applyFont="1" applyFill="1" applyBorder="1" applyAlignment="1">
      <alignment/>
    </xf>
    <xf numFmtId="3" fontId="7" fillId="0" borderId="0" xfId="0" applyNumberFormat="1" applyFont="1" applyFill="1" applyBorder="1" applyAlignment="1">
      <alignment/>
    </xf>
    <xf numFmtId="0" fontId="39" fillId="0" borderId="0" xfId="0" applyNumberFormat="1" applyFont="1" applyAlignment="1">
      <alignment/>
    </xf>
    <xf numFmtId="0" fontId="7" fillId="36" borderId="26" xfId="0" applyNumberFormat="1" applyFont="1" applyFill="1" applyBorder="1" applyAlignment="1">
      <alignment horizontal="center" vertical="center"/>
    </xf>
    <xf numFmtId="3" fontId="7" fillId="0" borderId="45" xfId="0" applyNumberFormat="1" applyFont="1" applyBorder="1" applyAlignment="1">
      <alignment/>
    </xf>
    <xf numFmtId="3" fontId="7" fillId="0" borderId="13" xfId="0" applyNumberFormat="1" applyFont="1" applyBorder="1" applyAlignment="1">
      <alignment/>
    </xf>
    <xf numFmtId="0" fontId="7" fillId="0" borderId="0" xfId="0" applyFont="1" applyBorder="1" applyAlignment="1">
      <alignment horizontal="center" vertical="center"/>
    </xf>
    <xf numFmtId="184" fontId="7" fillId="0" borderId="37" xfId="0" applyNumberFormat="1" applyFont="1" applyBorder="1" applyAlignment="1">
      <alignment/>
    </xf>
    <xf numFmtId="179" fontId="7" fillId="0" borderId="0" xfId="0" applyNumberFormat="1" applyFont="1" applyAlignment="1">
      <alignment/>
    </xf>
    <xf numFmtId="187" fontId="7" fillId="0" borderId="0" xfId="0" applyNumberFormat="1" applyFont="1" applyAlignment="1">
      <alignment/>
    </xf>
    <xf numFmtId="179" fontId="7" fillId="0" borderId="0" xfId="0" applyNumberFormat="1" applyFont="1" applyFill="1" applyAlignment="1">
      <alignment/>
    </xf>
    <xf numFmtId="187" fontId="7" fillId="0" borderId="0" xfId="0" applyNumberFormat="1" applyFont="1" applyFill="1" applyAlignment="1">
      <alignment/>
    </xf>
    <xf numFmtId="3" fontId="0" fillId="0" borderId="0" xfId="0" applyNumberFormat="1" applyFill="1" applyAlignment="1">
      <alignment/>
    </xf>
    <xf numFmtId="0" fontId="7" fillId="0" borderId="0" xfId="0" applyFont="1" applyAlignment="1">
      <alignment horizontal="left" vertical="center"/>
    </xf>
    <xf numFmtId="176" fontId="7" fillId="0" borderId="0" xfId="0" applyNumberFormat="1" applyFont="1" applyFill="1" applyAlignment="1">
      <alignment/>
    </xf>
    <xf numFmtId="0" fontId="7" fillId="0" borderId="0" xfId="0" applyFont="1" applyAlignment="1">
      <alignment horizontal="center" vertical="center"/>
    </xf>
    <xf numFmtId="183" fontId="99" fillId="0" borderId="37" xfId="0" applyNumberFormat="1" applyFont="1" applyFill="1" applyBorder="1" applyAlignment="1">
      <alignment horizontal="right"/>
    </xf>
    <xf numFmtId="183" fontId="99" fillId="0" borderId="0" xfId="0" applyNumberFormat="1" applyFont="1" applyFill="1" applyBorder="1" applyAlignment="1">
      <alignment/>
    </xf>
    <xf numFmtId="187" fontId="7" fillId="0" borderId="0" xfId="0" applyNumberFormat="1" applyFont="1" applyFill="1" applyBorder="1" applyAlignment="1">
      <alignment/>
    </xf>
    <xf numFmtId="183" fontId="99" fillId="0" borderId="37" xfId="0" applyNumberFormat="1" applyFont="1" applyFill="1" applyBorder="1" applyAlignment="1">
      <alignment/>
    </xf>
    <xf numFmtId="187" fontId="7" fillId="0" borderId="0" xfId="0" applyNumberFormat="1" applyFont="1" applyFill="1" applyAlignment="1">
      <alignment horizontal="right"/>
    </xf>
    <xf numFmtId="187" fontId="99" fillId="0" borderId="0" xfId="0" applyNumberFormat="1" applyFont="1" applyFill="1" applyBorder="1" applyAlignment="1">
      <alignment/>
    </xf>
    <xf numFmtId="179" fontId="7" fillId="0" borderId="0" xfId="0" applyNumberFormat="1" applyFont="1" applyFill="1" applyAlignment="1">
      <alignment horizontal="right"/>
    </xf>
    <xf numFmtId="187" fontId="99" fillId="0" borderId="0" xfId="0" applyNumberFormat="1" applyFont="1" applyFill="1" applyAlignment="1">
      <alignment/>
    </xf>
    <xf numFmtId="187" fontId="0" fillId="0" borderId="0" xfId="0" applyNumberFormat="1" applyFont="1" applyFill="1" applyAlignment="1" applyProtection="1">
      <alignment/>
      <protection locked="0"/>
    </xf>
    <xf numFmtId="0" fontId="7" fillId="0" borderId="0" xfId="0" applyNumberFormat="1" applyFont="1" applyFill="1" applyAlignment="1">
      <alignment horizontal="center"/>
    </xf>
    <xf numFmtId="183" fontId="7" fillId="0" borderId="37" xfId="0" applyNumberFormat="1" applyFont="1" applyFill="1" applyBorder="1" applyAlignment="1">
      <alignment horizontal="right"/>
    </xf>
    <xf numFmtId="187" fontId="99" fillId="0" borderId="0" xfId="0" applyNumberFormat="1" applyFont="1" applyFill="1" applyAlignment="1">
      <alignment horizontal="right"/>
    </xf>
    <xf numFmtId="3" fontId="7" fillId="0" borderId="0" xfId="0" applyNumberFormat="1" applyFont="1" applyFill="1" applyAlignment="1">
      <alignment horizontal="right"/>
    </xf>
    <xf numFmtId="187" fontId="7" fillId="0" borderId="0" xfId="0" applyNumberFormat="1" applyFont="1" applyFill="1" applyAlignment="1" applyProtection="1">
      <alignment horizontal="right"/>
      <protection locked="0"/>
    </xf>
    <xf numFmtId="183" fontId="7" fillId="0" borderId="47" xfId="0" applyNumberFormat="1" applyFont="1" applyFill="1" applyBorder="1" applyAlignment="1">
      <alignment horizontal="right"/>
    </xf>
    <xf numFmtId="0" fontId="7" fillId="0" borderId="13" xfId="0" applyNumberFormat="1" applyFont="1" applyBorder="1" applyAlignment="1">
      <alignment/>
    </xf>
    <xf numFmtId="176" fontId="7" fillId="0" borderId="13" xfId="0" applyNumberFormat="1" applyFont="1" applyBorder="1" applyAlignment="1">
      <alignment/>
    </xf>
    <xf numFmtId="3" fontId="7" fillId="0" borderId="0" xfId="0" applyNumberFormat="1" applyFont="1" applyAlignment="1">
      <alignment/>
    </xf>
    <xf numFmtId="176" fontId="7" fillId="0" borderId="0" xfId="0" applyNumberFormat="1" applyFont="1" applyAlignment="1">
      <alignment/>
    </xf>
    <xf numFmtId="176" fontId="0" fillId="0" borderId="0" xfId="0" applyNumberFormat="1" applyAlignment="1">
      <alignment/>
    </xf>
    <xf numFmtId="0" fontId="7" fillId="35" borderId="66" xfId="0" applyFont="1" applyFill="1" applyBorder="1" applyAlignment="1">
      <alignment horizontal="center" vertical="center"/>
    </xf>
    <xf numFmtId="0" fontId="7" fillId="33" borderId="23" xfId="0" applyFont="1" applyFill="1" applyBorder="1" applyAlignment="1">
      <alignment horizontal="centerContinuous" vertical="center"/>
    </xf>
    <xf numFmtId="0" fontId="7" fillId="35" borderId="67" xfId="0" applyNumberFormat="1" applyFont="1" applyFill="1" applyBorder="1" applyAlignment="1">
      <alignment horizontal="center" vertical="center"/>
    </xf>
    <xf numFmtId="0" fontId="7" fillId="35" borderId="67" xfId="0" applyNumberFormat="1" applyFont="1" applyFill="1" applyBorder="1" applyAlignment="1">
      <alignment horizontal="center" vertical="center" shrinkToFit="1"/>
    </xf>
    <xf numFmtId="0" fontId="7" fillId="35" borderId="35" xfId="0" applyFont="1" applyFill="1" applyBorder="1" applyAlignment="1">
      <alignment horizontal="center" vertical="center"/>
    </xf>
    <xf numFmtId="0" fontId="5" fillId="35" borderId="25" xfId="0" applyNumberFormat="1" applyFont="1" applyFill="1" applyBorder="1" applyAlignment="1">
      <alignment horizontal="center" vertical="center" shrinkToFit="1"/>
    </xf>
    <xf numFmtId="0" fontId="7" fillId="35" borderId="58" xfId="0" applyNumberFormat="1" applyFont="1" applyFill="1" applyBorder="1" applyAlignment="1" applyProtection="1">
      <alignment horizontal="center" vertical="center"/>
      <protection locked="0"/>
    </xf>
    <xf numFmtId="0" fontId="7" fillId="35" borderId="34" xfId="0" applyNumberFormat="1" applyFont="1" applyFill="1" applyBorder="1" applyAlignment="1" applyProtection="1">
      <alignment horizontal="center" vertical="center"/>
      <protection locked="0"/>
    </xf>
    <xf numFmtId="0" fontId="7" fillId="0" borderId="68" xfId="0" applyNumberFormat="1" applyFont="1" applyBorder="1" applyAlignment="1">
      <alignment/>
    </xf>
    <xf numFmtId="0" fontId="7" fillId="0" borderId="14" xfId="0" applyNumberFormat="1" applyFont="1" applyBorder="1" applyAlignment="1">
      <alignment/>
    </xf>
    <xf numFmtId="0" fontId="7" fillId="0" borderId="0" xfId="0" applyNumberFormat="1" applyFont="1" applyFill="1" applyBorder="1" applyAlignment="1">
      <alignment/>
    </xf>
    <xf numFmtId="3" fontId="0" fillId="0" borderId="0" xfId="0" applyNumberFormat="1" applyAlignment="1">
      <alignment vertical="center"/>
    </xf>
    <xf numFmtId="0" fontId="111" fillId="0" borderId="0" xfId="0" applyFont="1" applyAlignment="1">
      <alignment vertical="center"/>
    </xf>
    <xf numFmtId="0" fontId="112" fillId="0" borderId="0" xfId="0" applyFont="1" applyAlignment="1">
      <alignment vertical="center"/>
    </xf>
    <xf numFmtId="0" fontId="113" fillId="0" borderId="0" xfId="66" applyFont="1" applyBorder="1" applyAlignment="1">
      <alignment horizontal="left" vertical="center" shrinkToFit="1"/>
      <protection/>
    </xf>
    <xf numFmtId="0" fontId="111" fillId="0" borderId="0" xfId="66" applyFont="1" applyAlignment="1">
      <alignment vertical="center"/>
      <protection/>
    </xf>
    <xf numFmtId="0" fontId="111" fillId="0" borderId="0" xfId="67" applyFont="1" applyFill="1" applyBorder="1" applyAlignment="1">
      <alignment horizontal="right"/>
      <protection/>
    </xf>
    <xf numFmtId="0" fontId="111" fillId="0" borderId="0" xfId="66" applyFont="1" applyBorder="1" applyAlignment="1">
      <alignment vertical="center"/>
      <protection/>
    </xf>
    <xf numFmtId="0" fontId="111" fillId="33" borderId="39" xfId="68" applyFont="1" applyFill="1" applyBorder="1" applyAlignment="1">
      <alignment vertical="center"/>
      <protection/>
    </xf>
    <xf numFmtId="0" fontId="111" fillId="33" borderId="29" xfId="68" applyFont="1" applyFill="1" applyBorder="1" applyAlignment="1">
      <alignment horizontal="center" vertical="center" wrapText="1"/>
      <protection/>
    </xf>
    <xf numFmtId="0" fontId="111" fillId="33" borderId="29" xfId="66" applyFont="1" applyFill="1" applyBorder="1" applyAlignment="1">
      <alignment horizontal="center" vertical="center"/>
      <protection/>
    </xf>
    <xf numFmtId="0" fontId="114" fillId="33" borderId="29" xfId="66" applyFont="1" applyFill="1" applyBorder="1" applyAlignment="1">
      <alignment horizontal="center" vertical="center" wrapText="1"/>
      <protection/>
    </xf>
    <xf numFmtId="0" fontId="111" fillId="0" borderId="14" xfId="66" applyFont="1" applyFill="1" applyBorder="1" applyAlignment="1">
      <alignment horizontal="center" vertical="center" shrinkToFit="1"/>
      <protection/>
    </xf>
    <xf numFmtId="184" fontId="111" fillId="0" borderId="0" xfId="66" applyNumberFormat="1" applyFont="1" applyFill="1" applyBorder="1" applyAlignment="1">
      <alignment horizontal="right" vertical="center" shrinkToFit="1"/>
      <protection/>
    </xf>
    <xf numFmtId="219" fontId="111" fillId="0" borderId="0" xfId="66" applyNumberFormat="1" applyFont="1" applyFill="1" applyBorder="1" applyAlignment="1">
      <alignment horizontal="right" vertical="center" shrinkToFit="1"/>
      <protection/>
    </xf>
    <xf numFmtId="0" fontId="111" fillId="0" borderId="0" xfId="66" applyFont="1" applyFill="1" applyBorder="1" applyAlignment="1">
      <alignment vertical="center"/>
      <protection/>
    </xf>
    <xf numFmtId="0" fontId="111" fillId="0" borderId="0" xfId="66" applyFont="1" applyFill="1" applyAlignment="1">
      <alignment vertical="center"/>
      <protection/>
    </xf>
    <xf numFmtId="0" fontId="111" fillId="0" borderId="0" xfId="66" applyFont="1" applyFill="1" applyBorder="1" applyAlignment="1">
      <alignment horizontal="center" vertical="center" wrapText="1"/>
      <protection/>
    </xf>
    <xf numFmtId="0" fontId="111" fillId="0" borderId="0" xfId="68" applyFont="1" applyFill="1" applyBorder="1" applyAlignment="1">
      <alignment horizontal="center" vertical="center"/>
      <protection/>
    </xf>
    <xf numFmtId="0" fontId="111" fillId="0" borderId="0" xfId="68" applyFont="1" applyFill="1" applyBorder="1" applyAlignment="1">
      <alignment horizontal="center" vertical="center" wrapText="1"/>
      <protection/>
    </xf>
    <xf numFmtId="0" fontId="111" fillId="0" borderId="0" xfId="66" applyFont="1" applyFill="1" applyBorder="1" applyAlignment="1">
      <alignment horizontal="center" vertical="center"/>
      <protection/>
    </xf>
    <xf numFmtId="0" fontId="114" fillId="0" borderId="0" xfId="66" applyFont="1" applyFill="1" applyBorder="1" applyAlignment="1">
      <alignment horizontal="center" vertical="center" wrapText="1"/>
      <protection/>
    </xf>
    <xf numFmtId="184" fontId="111" fillId="0" borderId="14" xfId="66" applyNumberFormat="1" applyFont="1" applyFill="1" applyBorder="1" applyAlignment="1">
      <alignment horizontal="center" vertical="center" shrinkToFit="1"/>
      <protection/>
    </xf>
    <xf numFmtId="184" fontId="111" fillId="0" borderId="0" xfId="66" applyNumberFormat="1" applyFont="1" applyFill="1" applyAlignment="1">
      <alignment vertical="center"/>
      <protection/>
    </xf>
    <xf numFmtId="184" fontId="111" fillId="0" borderId="0" xfId="66" applyNumberFormat="1" applyFont="1" applyFill="1" applyBorder="1" applyAlignment="1">
      <alignment horizontal="center" vertical="center" shrinkToFit="1"/>
      <protection/>
    </xf>
    <xf numFmtId="184" fontId="111" fillId="0" borderId="37" xfId="66" applyNumberFormat="1" applyFont="1" applyFill="1" applyBorder="1" applyAlignment="1">
      <alignment horizontal="right" vertical="center" shrinkToFit="1"/>
      <protection/>
    </xf>
    <xf numFmtId="184" fontId="111" fillId="0" borderId="11" xfId="66" applyNumberFormat="1" applyFont="1" applyFill="1" applyBorder="1" applyAlignment="1">
      <alignment horizontal="center" vertical="center" shrinkToFit="1"/>
      <protection/>
    </xf>
    <xf numFmtId="184" fontId="111" fillId="0" borderId="16" xfId="66" applyNumberFormat="1" applyFont="1" applyFill="1" applyBorder="1" applyAlignment="1">
      <alignment horizontal="right" vertical="center" shrinkToFit="1"/>
      <protection/>
    </xf>
    <xf numFmtId="184" fontId="111" fillId="0" borderId="11" xfId="66" applyNumberFormat="1" applyFont="1" applyFill="1" applyBorder="1" applyAlignment="1">
      <alignment horizontal="right" vertical="center" shrinkToFit="1"/>
      <protection/>
    </xf>
    <xf numFmtId="219" fontId="111" fillId="0" borderId="11" xfId="66" applyNumberFormat="1" applyFont="1" applyFill="1" applyBorder="1" applyAlignment="1">
      <alignment horizontal="right" vertical="center" shrinkToFit="1"/>
      <protection/>
    </xf>
    <xf numFmtId="0" fontId="114" fillId="0" borderId="0" xfId="66" applyFont="1" applyAlignment="1">
      <alignment horizontal="center" vertical="center" shrinkToFit="1"/>
      <protection/>
    </xf>
    <xf numFmtId="0" fontId="114" fillId="0" borderId="0" xfId="66" applyFont="1" applyFill="1" applyAlignment="1">
      <alignment vertical="center"/>
      <protection/>
    </xf>
    <xf numFmtId="0" fontId="114" fillId="0" borderId="0" xfId="66" applyFont="1" applyAlignment="1">
      <alignment horizontal="left" vertical="center" shrinkToFit="1"/>
      <protection/>
    </xf>
    <xf numFmtId="184" fontId="114" fillId="0" borderId="0" xfId="66" applyNumberFormat="1" applyFont="1" applyFill="1" applyAlignment="1">
      <alignment vertical="center"/>
      <protection/>
    </xf>
    <xf numFmtId="184" fontId="114" fillId="0" borderId="0" xfId="66" applyNumberFormat="1" applyFont="1" applyAlignment="1">
      <alignment vertical="center"/>
      <protection/>
    </xf>
    <xf numFmtId="0" fontId="114" fillId="0" borderId="0" xfId="66" applyFont="1" applyFill="1" applyBorder="1" applyAlignment="1">
      <alignment vertical="center"/>
      <protection/>
    </xf>
    <xf numFmtId="0" fontId="114" fillId="0" borderId="0" xfId="0" applyFont="1" applyAlignment="1">
      <alignment horizontal="center" vertical="center"/>
    </xf>
    <xf numFmtId="0" fontId="114" fillId="0" borderId="0" xfId="0" applyFont="1" applyAlignment="1">
      <alignment vertical="center"/>
    </xf>
    <xf numFmtId="0" fontId="114" fillId="0" borderId="0" xfId="66" applyFont="1" applyAlignment="1">
      <alignment horizontal="center" vertical="center"/>
      <protection/>
    </xf>
    <xf numFmtId="0" fontId="114" fillId="0" borderId="0" xfId="66" applyFont="1" applyFill="1" applyAlignment="1">
      <alignment vertical="top" wrapText="1"/>
      <protection/>
    </xf>
    <xf numFmtId="0" fontId="114" fillId="0" borderId="0" xfId="0" applyFont="1" applyBorder="1" applyAlignment="1">
      <alignment vertical="center"/>
    </xf>
    <xf numFmtId="41" fontId="6" fillId="0" borderId="0" xfId="0" applyNumberFormat="1" applyFont="1" applyAlignment="1">
      <alignment/>
    </xf>
    <xf numFmtId="41" fontId="7" fillId="35" borderId="22" xfId="0" applyNumberFormat="1" applyFont="1" applyFill="1" applyBorder="1" applyAlignment="1">
      <alignment horizontal="centerContinuous" vertical="center"/>
    </xf>
    <xf numFmtId="0" fontId="7" fillId="35" borderId="26" xfId="0" applyFont="1" applyFill="1" applyBorder="1" applyAlignment="1">
      <alignment horizontal="centerContinuous" wrapText="1"/>
    </xf>
    <xf numFmtId="0" fontId="7" fillId="35" borderId="32" xfId="0" applyFont="1" applyFill="1" applyBorder="1" applyAlignment="1">
      <alignment horizontal="center" vertical="center"/>
    </xf>
    <xf numFmtId="0" fontId="7" fillId="35" borderId="26" xfId="0" applyFont="1" applyFill="1" applyBorder="1" applyAlignment="1">
      <alignment horizontal="centerContinuous" vertical="center" wrapText="1"/>
    </xf>
    <xf numFmtId="0" fontId="7" fillId="35" borderId="13" xfId="0" applyFont="1" applyFill="1" applyBorder="1" applyAlignment="1">
      <alignment horizontal="centerContinuous" vertical="center" wrapText="1"/>
    </xf>
    <xf numFmtId="41" fontId="7" fillId="35" borderId="13" xfId="0" applyNumberFormat="1" applyFont="1" applyFill="1" applyBorder="1" applyAlignment="1">
      <alignment horizontal="centerContinuous" vertical="center" wrapText="1"/>
    </xf>
    <xf numFmtId="0" fontId="7" fillId="35" borderId="25" xfId="0" applyNumberFormat="1" applyFont="1" applyFill="1" applyBorder="1" applyAlignment="1">
      <alignment horizontal="center" vertical="top" wrapText="1"/>
    </xf>
    <xf numFmtId="0" fontId="0" fillId="35" borderId="30" xfId="0" applyNumberFormat="1" applyFont="1" applyFill="1" applyBorder="1" applyAlignment="1" applyProtection="1">
      <alignment horizontal="center" vertical="center"/>
      <protection locked="0"/>
    </xf>
    <xf numFmtId="0" fontId="7" fillId="35" borderId="25" xfId="0" applyFont="1" applyFill="1" applyBorder="1" applyAlignment="1">
      <alignment horizontal="centerContinuous" vertical="top" wrapText="1"/>
    </xf>
    <xf numFmtId="41" fontId="7" fillId="0" borderId="13" xfId="0" applyNumberFormat="1" applyFont="1" applyBorder="1" applyAlignment="1">
      <alignment/>
    </xf>
    <xf numFmtId="199" fontId="47" fillId="0" borderId="0" xfId="0" applyNumberFormat="1" applyFont="1" applyFill="1" applyAlignment="1">
      <alignment horizontal="right"/>
    </xf>
    <xf numFmtId="41" fontId="0" fillId="0" borderId="0" xfId="0" applyNumberFormat="1" applyFont="1" applyAlignment="1" applyProtection="1">
      <alignment/>
      <protection locked="0"/>
    </xf>
    <xf numFmtId="0" fontId="7" fillId="0" borderId="0" xfId="0" applyNumberFormat="1" applyFont="1" applyFill="1" applyBorder="1" applyAlignment="1" applyProtection="1">
      <alignment horizontal="center"/>
      <protection locked="0"/>
    </xf>
    <xf numFmtId="183" fontId="7" fillId="0" borderId="37" xfId="0" applyNumberFormat="1" applyFont="1" applyFill="1" applyBorder="1" applyAlignment="1" applyProtection="1">
      <alignment horizontal="right"/>
      <protection locked="0"/>
    </xf>
    <xf numFmtId="183" fontId="7" fillId="0" borderId="0" xfId="0" applyNumberFormat="1" applyFont="1" applyFill="1" applyBorder="1" applyAlignment="1" applyProtection="1">
      <alignment horizontal="right"/>
      <protection locked="0"/>
    </xf>
    <xf numFmtId="41" fontId="7" fillId="0" borderId="0" xfId="0" applyNumberFormat="1" applyFont="1" applyFill="1" applyBorder="1" applyAlignment="1" applyProtection="1">
      <alignment horizontal="right"/>
      <protection locked="0"/>
    </xf>
    <xf numFmtId="183" fontId="7" fillId="0" borderId="47" xfId="0" applyNumberFormat="1" applyFont="1" applyFill="1" applyBorder="1" applyAlignment="1" applyProtection="1">
      <alignment horizontal="right"/>
      <protection locked="0"/>
    </xf>
    <xf numFmtId="199" fontId="47" fillId="0" borderId="0" xfId="0" applyNumberFormat="1" applyFont="1" applyFill="1" applyAlignment="1" quotePrefix="1">
      <alignment horizontal="right"/>
    </xf>
    <xf numFmtId="0" fontId="6" fillId="0" borderId="0" xfId="0" applyNumberFormat="1" applyFont="1" applyFill="1" applyAlignment="1">
      <alignment/>
    </xf>
    <xf numFmtId="0" fontId="115" fillId="0" borderId="0" xfId="0" applyNumberFormat="1" applyFont="1" applyFill="1" applyAlignment="1">
      <alignment horizontal="left"/>
    </xf>
    <xf numFmtId="0" fontId="115" fillId="0" borderId="0" xfId="0" applyNumberFormat="1" applyFont="1" applyAlignment="1">
      <alignment horizontal="left"/>
    </xf>
    <xf numFmtId="0" fontId="105" fillId="0" borderId="69" xfId="0" applyFont="1" applyBorder="1" applyAlignment="1">
      <alignment vertical="center"/>
    </xf>
    <xf numFmtId="0" fontId="100" fillId="0" borderId="69" xfId="0" applyNumberFormat="1" applyFont="1" applyFill="1" applyBorder="1" applyAlignment="1" applyProtection="1">
      <alignment vertical="center"/>
      <protection locked="0"/>
    </xf>
    <xf numFmtId="0" fontId="99" fillId="0" borderId="0" xfId="0" applyFont="1" applyFill="1" applyAlignment="1">
      <alignment horizontal="right"/>
    </xf>
    <xf numFmtId="0" fontId="105" fillId="0" borderId="0" xfId="0" applyNumberFormat="1" applyFont="1" applyFill="1" applyAlignment="1">
      <alignment/>
    </xf>
    <xf numFmtId="0" fontId="99" fillId="33" borderId="13" xfId="0" applyNumberFormat="1" applyFont="1" applyFill="1" applyBorder="1" applyAlignment="1">
      <alignment horizontal="center" vertical="center"/>
    </xf>
    <xf numFmtId="0" fontId="99" fillId="33" borderId="13" xfId="0" applyFont="1" applyFill="1" applyBorder="1" applyAlignment="1">
      <alignment horizontal="center" vertical="center"/>
    </xf>
    <xf numFmtId="0" fontId="99" fillId="0" borderId="12" xfId="0" applyNumberFormat="1" applyFont="1" applyBorder="1" applyAlignment="1">
      <alignment horizontal="center" vertical="center"/>
    </xf>
    <xf numFmtId="0" fontId="99" fillId="0" borderId="13" xfId="0" applyNumberFormat="1" applyFont="1" applyFill="1" applyBorder="1" applyAlignment="1">
      <alignment horizontal="center" vertical="center" wrapText="1"/>
    </xf>
    <xf numFmtId="0" fontId="99" fillId="0" borderId="40" xfId="0" applyFont="1" applyBorder="1" applyAlignment="1">
      <alignment horizontal="center" vertical="center"/>
    </xf>
    <xf numFmtId="187" fontId="99" fillId="0" borderId="11" xfId="0" applyNumberFormat="1" applyFont="1" applyFill="1" applyBorder="1" applyAlignment="1">
      <alignment horizontal="right" vertical="center" wrapText="1"/>
    </xf>
    <xf numFmtId="0" fontId="99" fillId="0" borderId="39" xfId="0" applyFont="1" applyBorder="1" applyAlignment="1">
      <alignment horizontal="center" vertical="center"/>
    </xf>
    <xf numFmtId="187" fontId="99" fillId="0" borderId="0" xfId="0" applyNumberFormat="1" applyFont="1" applyFill="1" applyBorder="1" applyAlignment="1">
      <alignment horizontal="right" vertical="center" wrapText="1"/>
    </xf>
    <xf numFmtId="187" fontId="99" fillId="0" borderId="0" xfId="0" applyNumberFormat="1" applyFont="1" applyFill="1" applyAlignment="1">
      <alignment horizontal="right" vertical="center" wrapText="1"/>
    </xf>
    <xf numFmtId="0" fontId="99" fillId="0" borderId="14" xfId="0" applyFont="1" applyFill="1" applyBorder="1" applyAlignment="1">
      <alignment horizontal="center"/>
    </xf>
    <xf numFmtId="0" fontId="116" fillId="0" borderId="0" xfId="0" applyNumberFormat="1" applyFont="1" applyFill="1" applyAlignment="1" applyProtection="1">
      <alignment/>
      <protection locked="0"/>
    </xf>
    <xf numFmtId="0" fontId="109" fillId="0" borderId="14" xfId="0" applyFont="1" applyFill="1" applyBorder="1" applyAlignment="1">
      <alignment horizontal="center"/>
    </xf>
    <xf numFmtId="0" fontId="99" fillId="0" borderId="14" xfId="0" applyNumberFormat="1" applyFont="1" applyFill="1" applyBorder="1" applyAlignment="1">
      <alignment horizontal="center"/>
    </xf>
    <xf numFmtId="187" fontId="100" fillId="0" borderId="0" xfId="69" applyNumberFormat="1" applyFont="1" applyFill="1" applyBorder="1">
      <alignment vertical="center"/>
      <protection/>
    </xf>
    <xf numFmtId="187" fontId="0" fillId="0" borderId="0" xfId="69" applyNumberFormat="1" applyFont="1" applyFill="1" applyBorder="1">
      <alignment vertical="center"/>
      <protection/>
    </xf>
    <xf numFmtId="0" fontId="48" fillId="0" borderId="0" xfId="0" applyNumberFormat="1" applyFont="1" applyFill="1" applyAlignment="1" applyProtection="1">
      <alignment/>
      <protection locked="0"/>
    </xf>
    <xf numFmtId="185" fontId="7" fillId="0" borderId="37" xfId="0" applyNumberFormat="1" applyFont="1" applyFill="1" applyBorder="1" applyAlignment="1">
      <alignment horizontal="right"/>
    </xf>
    <xf numFmtId="187" fontId="0" fillId="0" borderId="0" xfId="70" applyNumberFormat="1" applyFont="1" applyFill="1" applyBorder="1">
      <alignment vertical="center"/>
      <protection/>
    </xf>
    <xf numFmtId="0" fontId="116" fillId="0" borderId="0" xfId="0" applyNumberFormat="1" applyFont="1" applyFill="1" applyAlignment="1">
      <alignment/>
    </xf>
    <xf numFmtId="176" fontId="0" fillId="0" borderId="0" xfId="0" applyNumberFormat="1" applyFont="1" applyFill="1" applyBorder="1" applyAlignment="1" applyProtection="1">
      <alignment vertical="center"/>
      <protection/>
    </xf>
    <xf numFmtId="0" fontId="99" fillId="0" borderId="0" xfId="0" applyNumberFormat="1" applyFont="1" applyFill="1" applyBorder="1" applyAlignment="1">
      <alignment horizontal="center"/>
    </xf>
    <xf numFmtId="176" fontId="0" fillId="0" borderId="37" xfId="0" applyNumberFormat="1" applyFont="1" applyFill="1" applyBorder="1" applyAlignment="1" applyProtection="1">
      <alignment vertical="center"/>
      <protection/>
    </xf>
    <xf numFmtId="0" fontId="116" fillId="0" borderId="0" xfId="0" applyNumberFormat="1" applyFont="1" applyFill="1" applyBorder="1" applyAlignment="1">
      <alignment/>
    </xf>
    <xf numFmtId="0" fontId="99" fillId="0" borderId="11" xfId="0" applyNumberFormat="1" applyFont="1" applyFill="1" applyBorder="1" applyAlignment="1">
      <alignment horizontal="center"/>
    </xf>
    <xf numFmtId="176" fontId="0" fillId="0" borderId="16" xfId="0" applyNumberFormat="1" applyFont="1" applyFill="1" applyBorder="1" applyAlignment="1" applyProtection="1">
      <alignment vertical="center"/>
      <protection/>
    </xf>
    <xf numFmtId="176" fontId="0" fillId="0" borderId="11" xfId="0" applyNumberFormat="1" applyFont="1" applyFill="1" applyBorder="1" applyAlignment="1" applyProtection="1">
      <alignment vertical="center"/>
      <protection/>
    </xf>
    <xf numFmtId="0" fontId="100" fillId="0" borderId="69" xfId="0" applyNumberFormat="1" applyFont="1" applyFill="1" applyBorder="1" applyAlignment="1" applyProtection="1">
      <alignment horizontal="center" vertical="center"/>
      <protection locked="0"/>
    </xf>
    <xf numFmtId="0" fontId="100" fillId="0" borderId="0" xfId="0" applyNumberFormat="1" applyFont="1" applyFill="1" applyBorder="1" applyAlignment="1" applyProtection="1">
      <alignment horizontal="center" vertical="center"/>
      <protection locked="0"/>
    </xf>
    <xf numFmtId="0" fontId="100" fillId="0" borderId="0" xfId="0" applyNumberFormat="1" applyFont="1" applyBorder="1" applyAlignment="1" applyProtection="1">
      <alignment horizontal="center" vertical="center"/>
      <protection locked="0"/>
    </xf>
    <xf numFmtId="0" fontId="115" fillId="0" borderId="0" xfId="0" applyNumberFormat="1" applyFont="1" applyBorder="1" applyAlignment="1">
      <alignment horizontal="centerContinuous"/>
    </xf>
    <xf numFmtId="0" fontId="99" fillId="0" borderId="0" xfId="0" applyFont="1" applyBorder="1" applyAlignment="1">
      <alignment horizontal="right"/>
    </xf>
    <xf numFmtId="0" fontId="99" fillId="33" borderId="70" xfId="0" applyNumberFormat="1" applyFont="1" applyFill="1" applyBorder="1" applyAlignment="1">
      <alignment horizontal="center" vertical="center" wrapText="1"/>
    </xf>
    <xf numFmtId="0" fontId="99" fillId="33" borderId="13" xfId="0" applyFont="1" applyFill="1" applyBorder="1" applyAlignment="1">
      <alignment horizontal="center" vertical="center" wrapText="1"/>
    </xf>
    <xf numFmtId="0" fontId="99" fillId="0" borderId="13" xfId="0" applyNumberFormat="1" applyFont="1" applyBorder="1" applyAlignment="1">
      <alignment horizontal="center" vertical="center"/>
    </xf>
    <xf numFmtId="0" fontId="99" fillId="0" borderId="11" xfId="0" applyFont="1" applyBorder="1" applyAlignment="1">
      <alignment horizontal="right" vertical="center"/>
    </xf>
    <xf numFmtId="0" fontId="99" fillId="0" borderId="0" xfId="0" applyFont="1" applyBorder="1" applyAlignment="1">
      <alignment horizontal="center" vertical="center"/>
    </xf>
    <xf numFmtId="0" fontId="116" fillId="0" borderId="0" xfId="0" applyNumberFormat="1" applyFont="1" applyAlignment="1" applyProtection="1">
      <alignment/>
      <protection locked="0"/>
    </xf>
    <xf numFmtId="0" fontId="99" fillId="0" borderId="0" xfId="0" applyFont="1" applyFill="1" applyBorder="1" applyAlignment="1">
      <alignment horizontal="center"/>
    </xf>
    <xf numFmtId="0" fontId="109" fillId="0" borderId="0" xfId="0" applyFont="1" applyFill="1" applyBorder="1" applyAlignment="1">
      <alignment horizontal="center"/>
    </xf>
    <xf numFmtId="187" fontId="100" fillId="0" borderId="0" xfId="70" applyNumberFormat="1" applyFont="1" applyFill="1" applyBorder="1">
      <alignment vertical="center"/>
      <protection/>
    </xf>
    <xf numFmtId="0" fontId="48" fillId="0" borderId="0" xfId="0" applyNumberFormat="1" applyFont="1" applyFill="1" applyAlignment="1">
      <alignment/>
    </xf>
    <xf numFmtId="0" fontId="99" fillId="0" borderId="0" xfId="0" applyFont="1" applyFill="1" applyAlignment="1">
      <alignment/>
    </xf>
    <xf numFmtId="0" fontId="99" fillId="0" borderId="0" xfId="0" applyNumberFormat="1" applyFont="1" applyFill="1" applyAlignment="1" applyProtection="1">
      <alignment/>
      <protection locked="0"/>
    </xf>
    <xf numFmtId="0" fontId="100" fillId="0" borderId="0" xfId="0" applyNumberFormat="1" applyFont="1" applyFill="1" applyAlignment="1">
      <alignment/>
    </xf>
    <xf numFmtId="0" fontId="0" fillId="0" borderId="0" xfId="63" applyNumberFormat="1" applyFont="1" applyAlignment="1" applyProtection="1">
      <alignment/>
      <protection locked="0"/>
    </xf>
    <xf numFmtId="0" fontId="0" fillId="0" borderId="0" xfId="63" applyNumberFormat="1" applyFont="1" applyAlignment="1">
      <alignment/>
      <protection/>
    </xf>
    <xf numFmtId="0" fontId="0" fillId="35" borderId="23" xfId="63" applyNumberFormat="1" applyFont="1" applyFill="1" applyBorder="1" applyAlignment="1">
      <alignment horizontal="center" vertical="center"/>
      <protection/>
    </xf>
    <xf numFmtId="0" fontId="0" fillId="35" borderId="34" xfId="63" applyNumberFormat="1" applyFont="1" applyFill="1" applyBorder="1" applyAlignment="1">
      <alignment horizontal="center" vertical="top"/>
      <protection/>
    </xf>
    <xf numFmtId="0" fontId="7" fillId="35" borderId="30" xfId="63" applyNumberFormat="1" applyFill="1" applyBorder="1" applyAlignment="1">
      <alignment horizontal="center" vertical="center" wrapText="1"/>
      <protection/>
    </xf>
    <xf numFmtId="0" fontId="7" fillId="35" borderId="30" xfId="63" applyNumberFormat="1" applyFill="1" applyBorder="1" applyAlignment="1" applyProtection="1">
      <alignment horizontal="center" vertical="center" wrapText="1"/>
      <protection locked="0"/>
    </xf>
    <xf numFmtId="183" fontId="7" fillId="0" borderId="25" xfId="63" applyNumberFormat="1" applyFont="1" applyFill="1" applyBorder="1" applyAlignment="1">
      <alignment/>
      <protection/>
    </xf>
    <xf numFmtId="183" fontId="7" fillId="0" borderId="0" xfId="63" applyNumberFormat="1" applyFont="1" applyFill="1" applyBorder="1" applyAlignment="1">
      <alignment/>
      <protection/>
    </xf>
    <xf numFmtId="183" fontId="7" fillId="0" borderId="0" xfId="63" applyNumberFormat="1" applyFont="1" applyFill="1" applyAlignment="1">
      <alignment/>
      <protection/>
    </xf>
    <xf numFmtId="183" fontId="7" fillId="0" borderId="0" xfId="63" applyNumberFormat="1" applyFont="1" applyFill="1" applyAlignment="1">
      <alignment horizontal="right"/>
      <protection/>
    </xf>
    <xf numFmtId="0" fontId="0" fillId="0" borderId="0" xfId="63" applyNumberFormat="1" applyFont="1" applyFill="1" applyAlignment="1" applyProtection="1">
      <alignment/>
      <protection locked="0"/>
    </xf>
    <xf numFmtId="0" fontId="7" fillId="0" borderId="0" xfId="63" applyNumberFormat="1" applyFont="1" applyFill="1" applyBorder="1" applyAlignment="1">
      <alignment horizontal="center"/>
      <protection/>
    </xf>
    <xf numFmtId="183" fontId="7" fillId="0" borderId="0" xfId="63" applyNumberFormat="1" applyFont="1" applyFill="1" applyBorder="1" applyAlignment="1">
      <alignment horizontal="right"/>
      <protection/>
    </xf>
    <xf numFmtId="49" fontId="7" fillId="0" borderId="20" xfId="63" applyNumberFormat="1" applyFont="1" applyFill="1" applyBorder="1" applyAlignment="1">
      <alignment horizontal="center"/>
      <protection/>
    </xf>
    <xf numFmtId="183" fontId="7" fillId="0" borderId="19" xfId="63" applyNumberFormat="1" applyFont="1" applyFill="1" applyBorder="1" applyAlignment="1">
      <alignment/>
      <protection/>
    </xf>
    <xf numFmtId="183" fontId="7" fillId="0" borderId="20" xfId="63" applyNumberFormat="1" applyFont="1" applyFill="1" applyBorder="1" applyAlignment="1">
      <alignment/>
      <protection/>
    </xf>
    <xf numFmtId="183" fontId="7" fillId="0" borderId="20" xfId="63" applyNumberFormat="1" applyFont="1" applyFill="1" applyBorder="1" applyAlignment="1">
      <alignment horizontal="right"/>
      <protection/>
    </xf>
    <xf numFmtId="0" fontId="7" fillId="0" borderId="0" xfId="63" applyNumberFormat="1" applyFill="1" applyBorder="1" applyAlignment="1">
      <alignment/>
      <protection/>
    </xf>
    <xf numFmtId="0" fontId="0" fillId="0" borderId="0" xfId="63" applyNumberFormat="1" applyFont="1" applyFill="1" applyBorder="1" applyAlignment="1">
      <alignment/>
      <protection/>
    </xf>
    <xf numFmtId="0" fontId="0" fillId="0" borderId="0" xfId="63" applyNumberFormat="1" applyFont="1" applyFill="1" applyAlignment="1">
      <alignment/>
      <protection/>
    </xf>
    <xf numFmtId="0" fontId="0" fillId="0" borderId="0" xfId="63" applyNumberFormat="1" applyFont="1" applyFill="1" applyAlignment="1">
      <alignment/>
      <protection/>
    </xf>
    <xf numFmtId="0" fontId="0" fillId="0" borderId="51" xfId="0" applyNumberFormat="1" applyFont="1" applyBorder="1" applyAlignment="1">
      <alignment/>
    </xf>
    <xf numFmtId="0" fontId="7" fillId="35" borderId="71" xfId="0" applyFont="1" applyFill="1" applyBorder="1" applyAlignment="1">
      <alignment horizontal="centerContinuous" vertical="center" shrinkToFit="1"/>
    </xf>
    <xf numFmtId="0" fontId="7" fillId="35" borderId="72" xfId="0" applyFont="1" applyFill="1" applyBorder="1" applyAlignment="1">
      <alignment horizontal="centerContinuous" vertical="center"/>
    </xf>
    <xf numFmtId="0" fontId="7" fillId="35" borderId="73" xfId="0" applyFont="1" applyFill="1" applyBorder="1" applyAlignment="1">
      <alignment horizontal="centerContinuous" vertical="center"/>
    </xf>
    <xf numFmtId="0" fontId="7" fillId="35" borderId="37" xfId="0" applyFont="1" applyFill="1" applyBorder="1" applyAlignment="1">
      <alignment horizontal="left" vertical="center"/>
    </xf>
    <xf numFmtId="0" fontId="7" fillId="35" borderId="0" xfId="0" applyFont="1" applyFill="1" applyBorder="1" applyAlignment="1">
      <alignment horizontal="centerContinuous" vertical="center"/>
    </xf>
    <xf numFmtId="0" fontId="7" fillId="35" borderId="37" xfId="0" applyFont="1" applyFill="1" applyBorder="1" applyAlignment="1">
      <alignment horizontal="centerContinuous" vertical="center"/>
    </xf>
    <xf numFmtId="0" fontId="7" fillId="35" borderId="18" xfId="0" applyNumberFormat="1" applyFont="1" applyFill="1" applyBorder="1" applyAlignment="1">
      <alignment horizontal="center" vertical="center" wrapText="1"/>
    </xf>
    <xf numFmtId="0" fontId="7" fillId="35" borderId="21" xfId="0" applyNumberFormat="1" applyFont="1" applyFill="1" applyBorder="1" applyAlignment="1">
      <alignment horizontal="center" vertical="center" wrapText="1"/>
    </xf>
    <xf numFmtId="0" fontId="7" fillId="0" borderId="0" xfId="0" applyNumberFormat="1" applyFont="1" applyAlignment="1">
      <alignment horizontal="center"/>
    </xf>
    <xf numFmtId="180" fontId="7" fillId="0" borderId="0" xfId="0" applyNumberFormat="1" applyFont="1" applyBorder="1" applyAlignment="1">
      <alignment horizontal="center"/>
    </xf>
    <xf numFmtId="180" fontId="7" fillId="0" borderId="0" xfId="0" applyNumberFormat="1" applyFont="1" applyFill="1" applyBorder="1" applyAlignment="1">
      <alignment/>
    </xf>
    <xf numFmtId="180" fontId="7" fillId="0" borderId="0" xfId="0" applyNumberFormat="1" applyFont="1" applyFill="1" applyBorder="1" applyAlignment="1">
      <alignment horizontal="center"/>
    </xf>
    <xf numFmtId="180" fontId="7" fillId="0" borderId="11" xfId="0" applyNumberFormat="1" applyFont="1" applyBorder="1" applyAlignment="1">
      <alignment horizontal="center"/>
    </xf>
    <xf numFmtId="183" fontId="7" fillId="0" borderId="18" xfId="0" applyNumberFormat="1" applyFont="1" applyFill="1" applyBorder="1" applyAlignment="1">
      <alignment horizontal="right"/>
    </xf>
    <xf numFmtId="180" fontId="7" fillId="0" borderId="11" xfId="0" applyNumberFormat="1" applyFont="1" applyFill="1" applyBorder="1" applyAlignment="1">
      <alignment/>
    </xf>
    <xf numFmtId="185" fontId="7" fillId="0" borderId="11" xfId="0" applyNumberFormat="1" applyFont="1" applyBorder="1" applyAlignment="1">
      <alignment horizontal="center"/>
    </xf>
    <xf numFmtId="183" fontId="7" fillId="0" borderId="18" xfId="0" applyNumberFormat="1" applyFont="1" applyFill="1" applyBorder="1" applyAlignment="1">
      <alignment/>
    </xf>
    <xf numFmtId="0" fontId="0" fillId="0" borderId="0" xfId="60" applyNumberFormat="1" applyFont="1" applyAlignment="1" applyProtection="1">
      <alignment/>
      <protection locked="0"/>
    </xf>
    <xf numFmtId="0" fontId="0" fillId="0" borderId="13" xfId="60" applyNumberFormat="1" applyFont="1" applyBorder="1" applyAlignment="1">
      <alignment/>
      <protection/>
    </xf>
    <xf numFmtId="0" fontId="0" fillId="0" borderId="26" xfId="60" applyFont="1" applyBorder="1" applyAlignment="1">
      <alignment/>
      <protection/>
    </xf>
    <xf numFmtId="0" fontId="0" fillId="0" borderId="13" xfId="60" applyFont="1" applyBorder="1" applyAlignment="1">
      <alignment/>
      <protection/>
    </xf>
    <xf numFmtId="184" fontId="7" fillId="0" borderId="25" xfId="60" applyNumberFormat="1" applyFont="1" applyBorder="1" applyAlignment="1">
      <alignment/>
      <protection/>
    </xf>
    <xf numFmtId="184" fontId="7" fillId="0" borderId="0" xfId="60" applyNumberFormat="1" applyFont="1" applyAlignment="1">
      <alignment/>
      <protection/>
    </xf>
    <xf numFmtId="0" fontId="7" fillId="0" borderId="26" xfId="60" applyFont="1" applyBorder="1" applyAlignment="1">
      <alignment/>
      <protection/>
    </xf>
    <xf numFmtId="0" fontId="7" fillId="0" borderId="13" xfId="60" applyFont="1" applyBorder="1" applyAlignment="1">
      <alignment/>
      <protection/>
    </xf>
    <xf numFmtId="3" fontId="7" fillId="0" borderId="0" xfId="60" applyNumberFormat="1" applyFont="1" applyFill="1" applyAlignment="1">
      <alignment horizontal="center"/>
      <protection/>
    </xf>
    <xf numFmtId="179" fontId="7" fillId="0" borderId="25" xfId="60" applyNumberFormat="1" applyFont="1" applyFill="1" applyBorder="1" applyAlignment="1">
      <alignment/>
      <protection/>
    </xf>
    <xf numFmtId="179" fontId="7" fillId="0" borderId="0" xfId="60" applyNumberFormat="1" applyFont="1" applyFill="1" applyAlignment="1">
      <alignment/>
      <protection/>
    </xf>
    <xf numFmtId="0" fontId="0" fillId="0" borderId="0" xfId="60" applyNumberFormat="1" applyFont="1" applyFill="1" applyAlignment="1" applyProtection="1">
      <alignment/>
      <protection locked="0"/>
    </xf>
    <xf numFmtId="187" fontId="7" fillId="0" borderId="0" xfId="60" applyNumberFormat="1" applyFont="1" applyFill="1" applyAlignment="1">
      <alignment horizontal="right"/>
      <protection/>
    </xf>
    <xf numFmtId="179" fontId="7" fillId="0" borderId="0" xfId="60" applyNumberFormat="1" applyFont="1" applyFill="1" applyAlignment="1">
      <alignment horizontal="right"/>
      <protection/>
    </xf>
    <xf numFmtId="0" fontId="7" fillId="0" borderId="0" xfId="60" applyNumberFormat="1" applyFont="1" applyFill="1" applyAlignment="1">
      <alignment horizontal="center"/>
      <protection/>
    </xf>
    <xf numFmtId="179" fontId="7" fillId="0" borderId="25" xfId="60" applyNumberFormat="1" applyFont="1" applyFill="1" applyBorder="1" applyAlignment="1">
      <alignment horizontal="right"/>
      <protection/>
    </xf>
    <xf numFmtId="0" fontId="7" fillId="0" borderId="55" xfId="60" applyNumberFormat="1" applyFont="1" applyFill="1" applyBorder="1" applyAlignment="1">
      <alignment horizontal="center"/>
      <protection/>
    </xf>
    <xf numFmtId="179" fontId="7" fillId="0" borderId="48" xfId="60" applyNumberFormat="1" applyFont="1" applyFill="1" applyBorder="1" applyAlignment="1">
      <alignment horizontal="right"/>
      <protection/>
    </xf>
    <xf numFmtId="179" fontId="7" fillId="0" borderId="55" xfId="60" applyNumberFormat="1" applyFont="1" applyFill="1" applyBorder="1" applyAlignment="1">
      <alignment horizontal="right"/>
      <protection/>
    </xf>
    <xf numFmtId="0" fontId="7" fillId="0" borderId="13" xfId="60" applyNumberFormat="1" applyFont="1" applyFill="1" applyBorder="1" applyAlignment="1">
      <alignment/>
      <protection/>
    </xf>
    <xf numFmtId="0" fontId="6" fillId="0" borderId="13" xfId="60" applyFont="1" applyFill="1" applyBorder="1" applyAlignment="1">
      <alignment/>
      <protection/>
    </xf>
    <xf numFmtId="0" fontId="99" fillId="0" borderId="0" xfId="60" applyFont="1" applyFill="1" applyBorder="1" applyAlignment="1">
      <alignment/>
      <protection/>
    </xf>
    <xf numFmtId="177" fontId="99" fillId="0" borderId="0" xfId="60" applyNumberFormat="1" applyFont="1" applyFill="1" applyBorder="1" applyAlignment="1">
      <alignment/>
      <protection/>
    </xf>
    <xf numFmtId="0" fontId="99" fillId="0" borderId="0" xfId="60" applyFont="1" applyFill="1" applyBorder="1" applyAlignment="1">
      <alignment horizontal="left"/>
      <protection/>
    </xf>
    <xf numFmtId="177" fontId="100" fillId="0" borderId="0" xfId="60" applyNumberFormat="1" applyFont="1" applyFill="1" applyAlignment="1">
      <alignment/>
      <protection/>
    </xf>
    <xf numFmtId="0" fontId="100" fillId="0" borderId="0" xfId="60" applyNumberFormat="1" applyFont="1" applyFill="1" applyAlignment="1">
      <alignment/>
      <protection/>
    </xf>
    <xf numFmtId="0" fontId="0" fillId="0" borderId="0" xfId="60" applyFont="1" applyAlignment="1">
      <alignment/>
      <protection/>
    </xf>
    <xf numFmtId="0" fontId="7" fillId="33" borderId="22" xfId="0" applyFont="1" applyFill="1" applyBorder="1" applyAlignment="1">
      <alignment/>
    </xf>
    <xf numFmtId="0" fontId="7" fillId="33" borderId="22" xfId="0" applyNumberFormat="1" applyFont="1" applyFill="1" applyBorder="1" applyAlignment="1">
      <alignment/>
    </xf>
    <xf numFmtId="0" fontId="7" fillId="33" borderId="26" xfId="0" applyFont="1" applyFill="1" applyBorder="1" applyAlignment="1">
      <alignment horizontal="center" vertical="center"/>
    </xf>
    <xf numFmtId="177" fontId="0" fillId="0" borderId="26" xfId="0" applyNumberFormat="1" applyFont="1" applyFill="1" applyBorder="1" applyAlignment="1">
      <alignment/>
    </xf>
    <xf numFmtId="177" fontId="0" fillId="0" borderId="13" xfId="0" applyNumberFormat="1" applyFont="1" applyFill="1" applyBorder="1" applyAlignment="1">
      <alignment/>
    </xf>
    <xf numFmtId="177" fontId="0" fillId="0" borderId="13" xfId="0" applyNumberFormat="1" applyFont="1" applyBorder="1" applyAlignment="1">
      <alignment/>
    </xf>
    <xf numFmtId="0" fontId="7" fillId="0" borderId="13" xfId="0" applyNumberFormat="1" applyFont="1" applyFill="1" applyBorder="1" applyAlignment="1">
      <alignment/>
    </xf>
    <xf numFmtId="177" fontId="7" fillId="0" borderId="26" xfId="0" applyNumberFormat="1" applyFont="1" applyFill="1" applyBorder="1" applyAlignment="1">
      <alignment/>
    </xf>
    <xf numFmtId="177" fontId="7" fillId="0" borderId="13" xfId="0" applyNumberFormat="1" applyFont="1" applyFill="1" applyBorder="1" applyAlignment="1">
      <alignment/>
    </xf>
    <xf numFmtId="177" fontId="7" fillId="0" borderId="25" xfId="0" applyNumberFormat="1" applyFont="1" applyFill="1" applyBorder="1" applyAlignment="1">
      <alignment/>
    </xf>
    <xf numFmtId="177" fontId="7" fillId="0" borderId="0" xfId="0" applyNumberFormat="1" applyFont="1" applyFill="1" applyBorder="1" applyAlignment="1">
      <alignment/>
    </xf>
    <xf numFmtId="179" fontId="7" fillId="0" borderId="25" xfId="0" applyNumberFormat="1" applyFont="1" applyFill="1" applyBorder="1" applyAlignment="1">
      <alignment/>
    </xf>
    <xf numFmtId="179" fontId="7" fillId="0" borderId="25" xfId="0" applyNumberFormat="1" applyFont="1" applyFill="1" applyBorder="1" applyAlignment="1">
      <alignment horizontal="right"/>
    </xf>
    <xf numFmtId="0" fontId="7" fillId="0" borderId="32" xfId="0" applyFont="1" applyFill="1" applyBorder="1" applyAlignment="1">
      <alignment horizontal="center"/>
    </xf>
    <xf numFmtId="179" fontId="7" fillId="0" borderId="48" xfId="0" applyNumberFormat="1" applyFont="1" applyFill="1" applyBorder="1" applyAlignment="1">
      <alignment horizontal="right"/>
    </xf>
    <xf numFmtId="179" fontId="7" fillId="0" borderId="55" xfId="0" applyNumberFormat="1" applyFont="1" applyFill="1" applyBorder="1" applyAlignment="1">
      <alignment horizontal="right"/>
    </xf>
    <xf numFmtId="0" fontId="99" fillId="0" borderId="13" xfId="0" applyNumberFormat="1" applyFont="1" applyFill="1" applyBorder="1" applyAlignment="1">
      <alignment/>
    </xf>
    <xf numFmtId="0" fontId="105" fillId="0" borderId="13" xfId="0" applyFont="1" applyFill="1" applyBorder="1" applyAlignment="1">
      <alignment/>
    </xf>
    <xf numFmtId="0" fontId="7" fillId="0" borderId="0" xfId="0" applyFont="1" applyAlignment="1">
      <alignment/>
    </xf>
    <xf numFmtId="177" fontId="7" fillId="0" borderId="0" xfId="0" applyNumberFormat="1" applyFont="1" applyFill="1" applyAlignment="1">
      <alignment/>
    </xf>
    <xf numFmtId="177" fontId="7" fillId="0" borderId="0" xfId="0" applyNumberFormat="1" applyFont="1" applyAlignment="1">
      <alignment/>
    </xf>
    <xf numFmtId="177" fontId="6" fillId="0" borderId="0" xfId="0" applyNumberFormat="1" applyFont="1" applyFill="1" applyAlignment="1">
      <alignment/>
    </xf>
    <xf numFmtId="177" fontId="6" fillId="0" borderId="0" xfId="0" applyNumberFormat="1" applyFont="1" applyAlignment="1">
      <alignment/>
    </xf>
    <xf numFmtId="0" fontId="0" fillId="0" borderId="0" xfId="62" applyFont="1" applyAlignment="1">
      <alignment vertical="center"/>
      <protection/>
    </xf>
    <xf numFmtId="0" fontId="50" fillId="0" borderId="0" xfId="62" applyFont="1" applyAlignment="1">
      <alignment horizontal="left" vertical="center"/>
      <protection/>
    </xf>
    <xf numFmtId="0" fontId="51" fillId="0" borderId="0" xfId="62" applyFont="1" applyAlignment="1">
      <alignment horizontal="right" vertical="center"/>
      <protection/>
    </xf>
    <xf numFmtId="0" fontId="0" fillId="0" borderId="0" xfId="62" applyFont="1" applyBorder="1" applyAlignment="1">
      <alignment vertical="center"/>
      <protection/>
    </xf>
    <xf numFmtId="0" fontId="51" fillId="33" borderId="44" xfId="62" applyFont="1" applyFill="1" applyBorder="1" applyAlignment="1">
      <alignment horizontal="distributed" vertical="center"/>
      <protection/>
    </xf>
    <xf numFmtId="0" fontId="51" fillId="33" borderId="44" xfId="62" applyFont="1" applyFill="1" applyBorder="1" applyAlignment="1">
      <alignment horizontal="distributed" vertical="center" indent="1"/>
      <protection/>
    </xf>
    <xf numFmtId="0" fontId="52" fillId="0" borderId="14" xfId="62" applyFont="1" applyBorder="1" applyAlignment="1">
      <alignment horizontal="distributed" vertical="center" indent="1" shrinkToFit="1"/>
      <protection/>
    </xf>
    <xf numFmtId="200" fontId="52" fillId="0" borderId="0" xfId="62" applyNumberFormat="1" applyFont="1" applyFill="1" applyBorder="1" applyAlignment="1">
      <alignment horizontal="right" vertical="center"/>
      <protection/>
    </xf>
    <xf numFmtId="200" fontId="52" fillId="0" borderId="0" xfId="62" applyNumberFormat="1" applyFont="1" applyBorder="1" applyAlignment="1">
      <alignment horizontal="right" vertical="center"/>
      <protection/>
    </xf>
    <xf numFmtId="201" fontId="52" fillId="0" borderId="0" xfId="62" applyNumberFormat="1" applyFont="1" applyFill="1" applyBorder="1" applyAlignment="1">
      <alignment horizontal="right" vertical="center"/>
      <protection/>
    </xf>
    <xf numFmtId="189" fontId="52" fillId="0" borderId="0" xfId="62" applyNumberFormat="1" applyFont="1" applyFill="1" applyBorder="1" applyAlignment="1">
      <alignment horizontal="right" vertical="center"/>
      <protection/>
    </xf>
    <xf numFmtId="182" fontId="52" fillId="0" borderId="0" xfId="62" applyNumberFormat="1" applyFont="1" applyFill="1" applyBorder="1" applyAlignment="1">
      <alignment horizontal="right" vertical="center"/>
      <protection/>
    </xf>
    <xf numFmtId="200" fontId="51" fillId="0" borderId="0" xfId="62" applyNumberFormat="1" applyFont="1" applyFill="1" applyBorder="1" applyAlignment="1">
      <alignment vertical="center"/>
      <protection/>
    </xf>
    <xf numFmtId="200" fontId="51" fillId="0" borderId="0" xfId="62" applyNumberFormat="1" applyFont="1" applyBorder="1" applyAlignment="1">
      <alignment vertical="center"/>
      <protection/>
    </xf>
    <xf numFmtId="201" fontId="51" fillId="0" borderId="0" xfId="62" applyNumberFormat="1" applyFont="1" applyFill="1" applyBorder="1" applyAlignment="1">
      <alignment vertical="center"/>
      <protection/>
    </xf>
    <xf numFmtId="189" fontId="51" fillId="0" borderId="0" xfId="62" applyNumberFormat="1" applyFont="1" applyFill="1" applyBorder="1" applyAlignment="1">
      <alignment vertical="center"/>
      <protection/>
    </xf>
    <xf numFmtId="182" fontId="51" fillId="0" borderId="0" xfId="62" applyNumberFormat="1" applyFont="1" applyFill="1" applyBorder="1" applyAlignment="1">
      <alignment vertical="center"/>
      <protection/>
    </xf>
    <xf numFmtId="3" fontId="0" fillId="0" borderId="0" xfId="62" applyNumberFormat="1" applyFont="1" applyAlignment="1">
      <alignment vertical="center"/>
      <protection/>
    </xf>
    <xf numFmtId="0" fontId="51" fillId="0" borderId="14" xfId="62" applyFont="1" applyBorder="1" applyAlignment="1">
      <alignment horizontal="distributed" vertical="center" indent="1" shrinkToFit="1"/>
      <protection/>
    </xf>
    <xf numFmtId="200" fontId="51" fillId="0" borderId="0" xfId="62" applyNumberFormat="1" applyFont="1" applyFill="1" applyBorder="1" applyAlignment="1">
      <alignment horizontal="right" vertical="center"/>
      <protection/>
    </xf>
    <xf numFmtId="200" fontId="51" fillId="0" borderId="0" xfId="62" applyNumberFormat="1" applyFont="1" applyBorder="1" applyAlignment="1">
      <alignment horizontal="right" vertical="center"/>
      <protection/>
    </xf>
    <xf numFmtId="201" fontId="51" fillId="0" borderId="0" xfId="62" applyNumberFormat="1" applyFont="1" applyFill="1" applyBorder="1" applyAlignment="1">
      <alignment horizontal="right" vertical="center"/>
      <protection/>
    </xf>
    <xf numFmtId="189" fontId="51" fillId="0" borderId="0" xfId="62" applyNumberFormat="1" applyFont="1" applyFill="1" applyBorder="1" applyAlignment="1">
      <alignment horizontal="right" vertical="center"/>
      <protection/>
    </xf>
    <xf numFmtId="182" fontId="51" fillId="0" borderId="0" xfId="62" applyNumberFormat="1" applyFont="1" applyFill="1" applyBorder="1" applyAlignment="1">
      <alignment horizontal="right" vertical="center"/>
      <protection/>
    </xf>
    <xf numFmtId="0" fontId="53" fillId="0" borderId="40" xfId="62" applyFont="1" applyBorder="1" applyAlignment="1">
      <alignment horizontal="distributed" vertical="center" indent="1" shrinkToFit="1"/>
      <protection/>
    </xf>
    <xf numFmtId="200" fontId="51" fillId="0" borderId="11" xfId="62" applyNumberFormat="1" applyFont="1" applyFill="1" applyBorder="1" applyAlignment="1">
      <alignment horizontal="right" vertical="center"/>
      <protection/>
    </xf>
    <xf numFmtId="200" fontId="51" fillId="0" borderId="11" xfId="62" applyNumberFormat="1" applyFont="1" applyBorder="1" applyAlignment="1">
      <alignment horizontal="right" vertical="center"/>
      <protection/>
    </xf>
    <xf numFmtId="201" fontId="51" fillId="0" borderId="11" xfId="62" applyNumberFormat="1" applyFont="1" applyFill="1" applyBorder="1" applyAlignment="1">
      <alignment horizontal="right" vertical="center"/>
      <protection/>
    </xf>
    <xf numFmtId="189" fontId="51" fillId="0" borderId="11" xfId="62" applyNumberFormat="1" applyFont="1" applyFill="1" applyBorder="1" applyAlignment="1">
      <alignment horizontal="right" vertical="center"/>
      <protection/>
    </xf>
    <xf numFmtId="182" fontId="51" fillId="0" borderId="11" xfId="62" applyNumberFormat="1" applyFont="1" applyFill="1" applyBorder="1" applyAlignment="1">
      <alignment horizontal="right" vertical="center"/>
      <protection/>
    </xf>
    <xf numFmtId="0" fontId="53" fillId="0" borderId="0" xfId="62" applyFont="1" applyBorder="1" applyAlignment="1">
      <alignment horizontal="right" vertical="center"/>
      <protection/>
    </xf>
    <xf numFmtId="0" fontId="51" fillId="0" borderId="0" xfId="62" applyFont="1" applyFill="1" applyBorder="1" applyAlignment="1">
      <alignment vertical="center"/>
      <protection/>
    </xf>
    <xf numFmtId="0" fontId="51" fillId="0" borderId="0" xfId="62" applyFont="1" applyBorder="1" applyAlignment="1">
      <alignment vertical="center"/>
      <protection/>
    </xf>
    <xf numFmtId="0" fontId="51" fillId="0" borderId="0" xfId="62" applyFont="1" applyBorder="1" applyAlignment="1">
      <alignment horizontal="center" vertical="center" shrinkToFit="1"/>
      <protection/>
    </xf>
    <xf numFmtId="0" fontId="51" fillId="0" borderId="0" xfId="62" applyFont="1" applyAlignment="1">
      <alignment vertical="center"/>
      <protection/>
    </xf>
    <xf numFmtId="0" fontId="0" fillId="0" borderId="74" xfId="62" applyFont="1" applyBorder="1" applyAlignment="1">
      <alignment/>
      <protection/>
    </xf>
    <xf numFmtId="0" fontId="0" fillId="0" borderId="0" xfId="62" applyFont="1" applyBorder="1" applyAlignment="1">
      <alignment/>
      <protection/>
    </xf>
    <xf numFmtId="0" fontId="0" fillId="0" borderId="0" xfId="62" applyFont="1" applyAlignment="1">
      <alignment horizontal="center" vertical="center"/>
      <protection/>
    </xf>
    <xf numFmtId="0" fontId="6" fillId="0" borderId="0" xfId="62" applyFont="1" applyAlignment="1">
      <alignment/>
      <protection/>
    </xf>
    <xf numFmtId="0" fontId="0" fillId="0" borderId="0" xfId="62" applyFont="1" applyAlignment="1">
      <alignment/>
      <protection/>
    </xf>
    <xf numFmtId="0" fontId="8" fillId="0" borderId="0" xfId="62" applyFont="1" applyBorder="1" applyAlignment="1">
      <alignment horizontal="center"/>
      <protection/>
    </xf>
    <xf numFmtId="0" fontId="0" fillId="0" borderId="0" xfId="62" applyFont="1" applyBorder="1" applyAlignment="1">
      <alignment horizontal="center"/>
      <protection/>
    </xf>
    <xf numFmtId="0" fontId="55" fillId="0" borderId="0" xfId="62" applyFont="1" applyAlignment="1">
      <alignment/>
      <protection/>
    </xf>
    <xf numFmtId="0" fontId="7" fillId="39" borderId="23" xfId="62" applyNumberFormat="1" applyFont="1" applyFill="1" applyBorder="1" applyAlignment="1">
      <alignment horizontal="center"/>
      <protection/>
    </xf>
    <xf numFmtId="0" fontId="7" fillId="39" borderId="23" xfId="62" applyNumberFormat="1" applyFont="1" applyFill="1" applyBorder="1" applyAlignment="1">
      <alignment horizontal="centerContinuous" vertical="center"/>
      <protection/>
    </xf>
    <xf numFmtId="0" fontId="7" fillId="39" borderId="22" xfId="62" applyNumberFormat="1" applyFont="1" applyFill="1" applyBorder="1" applyAlignment="1">
      <alignment horizontal="centerContinuous"/>
      <protection/>
    </xf>
    <xf numFmtId="0" fontId="0" fillId="0" borderId="0" xfId="62">
      <alignment/>
      <protection/>
    </xf>
    <xf numFmtId="0" fontId="7" fillId="39" borderId="25" xfId="62" applyNumberFormat="1" applyFont="1" applyFill="1" applyBorder="1" applyAlignment="1">
      <alignment horizontal="center" vertical="center"/>
      <protection/>
    </xf>
    <xf numFmtId="0" fontId="7" fillId="39" borderId="25" xfId="62" applyNumberFormat="1" applyFont="1" applyFill="1" applyBorder="1" applyAlignment="1">
      <alignment horizontal="center" vertical="top"/>
      <protection/>
    </xf>
    <xf numFmtId="0" fontId="7" fillId="37" borderId="26" xfId="62" applyFont="1" applyFill="1" applyBorder="1" applyAlignment="1">
      <alignment horizontal="center" vertical="center"/>
      <protection/>
    </xf>
    <xf numFmtId="0" fontId="7" fillId="37" borderId="26" xfId="62" applyNumberFormat="1" applyFont="1" applyFill="1" applyBorder="1" applyAlignment="1">
      <alignment horizontal="center" vertical="center"/>
      <protection/>
    </xf>
    <xf numFmtId="0" fontId="7" fillId="0" borderId="13" xfId="62" applyFont="1" applyFill="1" applyBorder="1" applyAlignment="1">
      <alignment/>
      <protection/>
    </xf>
    <xf numFmtId="3" fontId="7" fillId="0" borderId="26" xfId="62" applyNumberFormat="1" applyFont="1" applyFill="1" applyBorder="1">
      <alignment/>
      <protection/>
    </xf>
    <xf numFmtId="3" fontId="7" fillId="0" borderId="13" xfId="62" applyNumberFormat="1" applyFont="1" applyFill="1" applyBorder="1">
      <alignment/>
      <protection/>
    </xf>
    <xf numFmtId="3" fontId="0" fillId="0" borderId="0" xfId="62" applyNumberFormat="1" applyFont="1" applyFill="1">
      <alignment/>
      <protection/>
    </xf>
    <xf numFmtId="0" fontId="0" fillId="0" borderId="0" xfId="62" applyFont="1" applyFill="1" applyAlignment="1">
      <alignment/>
      <protection/>
    </xf>
    <xf numFmtId="0" fontId="0" fillId="0" borderId="0" xfId="62" applyFont="1" applyFill="1">
      <alignment/>
      <protection/>
    </xf>
    <xf numFmtId="0" fontId="7" fillId="0" borderId="0" xfId="62" applyNumberFormat="1" applyFont="1" applyFill="1" applyAlignment="1">
      <alignment horizontal="center"/>
      <protection/>
    </xf>
    <xf numFmtId="182" fontId="7" fillId="0" borderId="37" xfId="62" applyNumberFormat="1" applyFont="1" applyFill="1" applyBorder="1" applyAlignment="1">
      <alignment horizontal="right"/>
      <protection/>
    </xf>
    <xf numFmtId="182" fontId="7" fillId="0" borderId="0" xfId="62" applyNumberFormat="1" applyFont="1" applyFill="1" applyBorder="1" applyAlignment="1">
      <alignment horizontal="right"/>
      <protection/>
    </xf>
    <xf numFmtId="182" fontId="0" fillId="0" borderId="0" xfId="62" applyNumberFormat="1" applyFont="1" applyFill="1" applyAlignment="1">
      <alignment/>
      <protection/>
    </xf>
    <xf numFmtId="0" fontId="7" fillId="0" borderId="14" xfId="62" applyNumberFormat="1" applyFont="1" applyFill="1" applyBorder="1" applyAlignment="1">
      <alignment horizontal="center"/>
      <protection/>
    </xf>
    <xf numFmtId="0" fontId="7" fillId="0" borderId="0" xfId="62" applyNumberFormat="1" applyFont="1" applyFill="1" applyBorder="1" applyAlignment="1">
      <alignment horizontal="center"/>
      <protection/>
    </xf>
    <xf numFmtId="182" fontId="56" fillId="0" borderId="25" xfId="62" applyNumberFormat="1" applyFont="1" applyFill="1" applyBorder="1" applyAlignment="1">
      <alignment horizontal="right"/>
      <protection/>
    </xf>
    <xf numFmtId="182" fontId="7" fillId="0" borderId="0" xfId="62" applyNumberFormat="1" applyFont="1" applyFill="1" applyAlignment="1">
      <alignment horizontal="right"/>
      <protection/>
    </xf>
    <xf numFmtId="0" fontId="7" fillId="0" borderId="0" xfId="62" applyFont="1" applyFill="1" applyBorder="1" applyAlignment="1">
      <alignment horizontal="right"/>
      <protection/>
    </xf>
    <xf numFmtId="0" fontId="7" fillId="0" borderId="14" xfId="62" applyFont="1" applyFill="1" applyBorder="1" applyAlignment="1">
      <alignment horizontal="right"/>
      <protection/>
    </xf>
    <xf numFmtId="0" fontId="7" fillId="0" borderId="11" xfId="62" applyFont="1" applyFill="1" applyBorder="1" applyAlignment="1">
      <alignment horizontal="right"/>
      <protection/>
    </xf>
    <xf numFmtId="182" fontId="7" fillId="0" borderId="16" xfId="62" applyNumberFormat="1" applyFont="1" applyFill="1" applyBorder="1" applyAlignment="1">
      <alignment horizontal="right"/>
      <protection/>
    </xf>
    <xf numFmtId="182" fontId="7" fillId="0" borderId="11" xfId="62" applyNumberFormat="1" applyFont="1" applyFill="1" applyBorder="1" applyAlignment="1">
      <alignment horizontal="right"/>
      <protection/>
    </xf>
    <xf numFmtId="0" fontId="100" fillId="0" borderId="0" xfId="62" applyNumberFormat="1" applyFont="1" applyAlignment="1">
      <alignment/>
      <protection/>
    </xf>
    <xf numFmtId="3" fontId="99" fillId="0" borderId="0" xfId="62" applyNumberFormat="1" applyFont="1" applyBorder="1" applyAlignment="1">
      <alignment/>
      <protection/>
    </xf>
    <xf numFmtId="3" fontId="100" fillId="0" borderId="0" xfId="62" applyNumberFormat="1" applyFont="1">
      <alignment/>
      <protection/>
    </xf>
    <xf numFmtId="0" fontId="100" fillId="0" borderId="0" xfId="62" applyFont="1" applyAlignment="1">
      <alignment/>
      <protection/>
    </xf>
    <xf numFmtId="0" fontId="100" fillId="0" borderId="0" xfId="62" applyFont="1">
      <alignment/>
      <protection/>
    </xf>
    <xf numFmtId="0" fontId="0" fillId="0" borderId="0" xfId="62" applyNumberFormat="1" applyFill="1" applyBorder="1" applyAlignment="1">
      <alignment/>
      <protection/>
    </xf>
    <xf numFmtId="3" fontId="7" fillId="0" borderId="0" xfId="62" applyNumberFormat="1" applyFont="1" applyFill="1">
      <alignment/>
      <protection/>
    </xf>
    <xf numFmtId="3" fontId="0" fillId="0" borderId="0" xfId="62" applyNumberFormat="1">
      <alignment/>
      <protection/>
    </xf>
    <xf numFmtId="0" fontId="0" fillId="0" borderId="0" xfId="62" applyNumberFormat="1" applyFont="1">
      <alignment/>
      <protection/>
    </xf>
    <xf numFmtId="3" fontId="7" fillId="0" borderId="0" xfId="62" applyNumberFormat="1" applyFont="1">
      <alignment/>
      <protection/>
    </xf>
    <xf numFmtId="0" fontId="7" fillId="0" borderId="0" xfId="62" applyNumberFormat="1" applyFont="1">
      <alignment/>
      <protection/>
    </xf>
    <xf numFmtId="0" fontId="7" fillId="0" borderId="0" xfId="62" applyFont="1">
      <alignment/>
      <protection/>
    </xf>
    <xf numFmtId="0" fontId="8" fillId="0" borderId="0" xfId="65" applyFont="1" applyBorder="1" applyAlignment="1">
      <alignment horizontal="center"/>
      <protection/>
    </xf>
    <xf numFmtId="0" fontId="55" fillId="0" borderId="0" xfId="65" applyFont="1" applyAlignment="1">
      <alignment/>
      <protection/>
    </xf>
    <xf numFmtId="0" fontId="57" fillId="0" borderId="0" xfId="65" applyFont="1" applyAlignment="1">
      <alignment/>
      <protection/>
    </xf>
    <xf numFmtId="0" fontId="57" fillId="0" borderId="0" xfId="65" applyFont="1" applyBorder="1" applyAlignment="1">
      <alignment horizontal="center"/>
      <protection/>
    </xf>
    <xf numFmtId="0" fontId="7" fillId="43" borderId="23" xfId="65" applyNumberFormat="1" applyFont="1" applyFill="1" applyBorder="1" applyAlignment="1">
      <alignment horizontal="centerContinuous"/>
      <protection/>
    </xf>
    <xf numFmtId="0" fontId="7" fillId="43" borderId="22" xfId="65" applyNumberFormat="1" applyFont="1" applyFill="1" applyBorder="1" applyAlignment="1">
      <alignment horizontal="centerContinuous"/>
      <protection/>
    </xf>
    <xf numFmtId="0" fontId="57" fillId="0" borderId="0" xfId="65" applyFont="1">
      <alignment/>
      <protection/>
    </xf>
    <xf numFmtId="0" fontId="7" fillId="43" borderId="26" xfId="65" applyNumberFormat="1" applyFont="1" applyFill="1" applyBorder="1" applyAlignment="1">
      <alignment horizontal="centerContinuous" vertical="center"/>
      <protection/>
    </xf>
    <xf numFmtId="0" fontId="7" fillId="43" borderId="13" xfId="65" applyNumberFormat="1" applyFont="1" applyFill="1" applyBorder="1" applyAlignment="1">
      <alignment horizontal="centerContinuous"/>
      <protection/>
    </xf>
    <xf numFmtId="0" fontId="7" fillId="43" borderId="26" xfId="65" applyFont="1" applyFill="1" applyBorder="1" applyAlignment="1">
      <alignment/>
      <protection/>
    </xf>
    <xf numFmtId="0" fontId="0" fillId="43" borderId="25" xfId="65" applyNumberFormat="1" applyFont="1" applyFill="1" applyBorder="1" applyAlignment="1">
      <alignment horizontal="center" vertical="top"/>
      <protection/>
    </xf>
    <xf numFmtId="0" fontId="7" fillId="43" borderId="26" xfId="65" applyFont="1" applyFill="1" applyBorder="1" applyAlignment="1">
      <alignment horizontal="center" vertical="center"/>
      <protection/>
    </xf>
    <xf numFmtId="0" fontId="7" fillId="43" borderId="25" xfId="65" applyNumberFormat="1" applyFont="1" applyFill="1" applyBorder="1" applyAlignment="1">
      <alignment horizontal="center" vertical="center"/>
      <protection/>
    </xf>
    <xf numFmtId="0" fontId="7" fillId="0" borderId="13" xfId="65" applyFont="1" applyBorder="1" applyAlignment="1">
      <alignment/>
      <protection/>
    </xf>
    <xf numFmtId="3" fontId="59" fillId="0" borderId="26" xfId="65" applyNumberFormat="1" applyFont="1" applyBorder="1" applyAlignment="1">
      <alignment/>
      <protection/>
    </xf>
    <xf numFmtId="3" fontId="59" fillId="0" borderId="13" xfId="65" applyNumberFormat="1" applyFont="1" applyBorder="1" applyAlignment="1">
      <alignment/>
      <protection/>
    </xf>
    <xf numFmtId="0" fontId="59" fillId="0" borderId="13" xfId="65" applyNumberFormat="1" applyFont="1" applyBorder="1" applyAlignment="1">
      <alignment/>
      <protection/>
    </xf>
    <xf numFmtId="0" fontId="7" fillId="0" borderId="0" xfId="65" applyNumberFormat="1" applyFont="1" applyFill="1" applyBorder="1" applyAlignment="1">
      <alignment horizontal="center"/>
      <protection/>
    </xf>
    <xf numFmtId="184" fontId="7" fillId="0" borderId="37" xfId="65" applyNumberFormat="1" applyFont="1" applyFill="1" applyBorder="1" applyAlignment="1">
      <alignment horizontal="right"/>
      <protection/>
    </xf>
    <xf numFmtId="182" fontId="7" fillId="0" borderId="0" xfId="65" applyNumberFormat="1" applyFont="1" applyFill="1" applyBorder="1" applyAlignment="1">
      <alignment horizontal="right"/>
      <protection/>
    </xf>
    <xf numFmtId="0" fontId="57" fillId="0" borderId="0" xfId="65" applyFont="1" applyFill="1" applyAlignment="1">
      <alignment/>
      <protection/>
    </xf>
    <xf numFmtId="3" fontId="57" fillId="0" borderId="0" xfId="65" applyNumberFormat="1" applyFont="1" applyFill="1" applyAlignment="1">
      <alignment/>
      <protection/>
    </xf>
    <xf numFmtId="0" fontId="7" fillId="0" borderId="14" xfId="65" applyNumberFormat="1" applyFont="1" applyFill="1" applyBorder="1" applyAlignment="1">
      <alignment horizontal="center"/>
      <protection/>
    </xf>
    <xf numFmtId="184" fontId="7" fillId="0" borderId="0" xfId="65" applyNumberFormat="1" applyFont="1" applyFill="1" applyBorder="1" applyAlignment="1">
      <alignment horizontal="right"/>
      <protection/>
    </xf>
    <xf numFmtId="0" fontId="7" fillId="0" borderId="14" xfId="65" applyNumberFormat="1" applyFont="1" applyBorder="1" applyAlignment="1">
      <alignment horizontal="center"/>
      <protection/>
    </xf>
    <xf numFmtId="182" fontId="7" fillId="0" borderId="0" xfId="65" applyNumberFormat="1" applyFont="1" applyBorder="1" applyAlignment="1">
      <alignment horizontal="right"/>
      <protection/>
    </xf>
    <xf numFmtId="182" fontId="7" fillId="0" borderId="0" xfId="65" applyNumberFormat="1" applyFont="1" applyAlignment="1">
      <alignment/>
      <protection/>
    </xf>
    <xf numFmtId="182" fontId="7" fillId="0" borderId="0" xfId="65" applyNumberFormat="1" applyFont="1" applyAlignment="1">
      <alignment horizontal="right"/>
      <protection/>
    </xf>
    <xf numFmtId="182" fontId="7" fillId="0" borderId="0" xfId="65" applyNumberFormat="1" applyFont="1" applyFill="1" applyBorder="1" applyAlignment="1">
      <alignment/>
      <protection/>
    </xf>
    <xf numFmtId="189" fontId="7" fillId="0" borderId="0" xfId="65" applyNumberFormat="1" applyFont="1" applyFill="1" applyBorder="1" applyAlignment="1">
      <alignment horizontal="right"/>
      <protection/>
    </xf>
    <xf numFmtId="182" fontId="7" fillId="0" borderId="0" xfId="65" applyNumberFormat="1" applyFont="1" applyFill="1" applyBorder="1" applyAlignment="1">
      <alignment horizontal="center"/>
      <protection/>
    </xf>
    <xf numFmtId="182" fontId="57" fillId="0" borderId="0" xfId="65" applyNumberFormat="1" applyFont="1" applyFill="1" applyAlignment="1">
      <alignment/>
      <protection/>
    </xf>
    <xf numFmtId="182" fontId="7" fillId="0" borderId="14" xfId="65" applyNumberFormat="1" applyFont="1" applyFill="1" applyBorder="1" applyAlignment="1">
      <alignment horizontal="center"/>
      <protection/>
    </xf>
    <xf numFmtId="182" fontId="7" fillId="0" borderId="11" xfId="65" applyNumberFormat="1" applyFont="1" applyFill="1" applyBorder="1" applyAlignment="1">
      <alignment horizontal="center"/>
      <protection/>
    </xf>
    <xf numFmtId="184" fontId="7" fillId="0" borderId="16" xfId="65" applyNumberFormat="1" applyFont="1" applyFill="1" applyBorder="1" applyAlignment="1">
      <alignment horizontal="right"/>
      <protection/>
    </xf>
    <xf numFmtId="182" fontId="7" fillId="0" borderId="11" xfId="65" applyNumberFormat="1" applyFont="1" applyFill="1" applyBorder="1" applyAlignment="1">
      <alignment horizontal="right"/>
      <protection/>
    </xf>
    <xf numFmtId="0" fontId="7" fillId="0" borderId="0" xfId="65" applyNumberFormat="1" applyFont="1" applyBorder="1" applyAlignment="1">
      <alignment/>
      <protection/>
    </xf>
    <xf numFmtId="3" fontId="57" fillId="0" borderId="0" xfId="65" applyNumberFormat="1" applyFont="1" applyBorder="1">
      <alignment/>
      <protection/>
    </xf>
    <xf numFmtId="0" fontId="7" fillId="0" borderId="0" xfId="65" applyNumberFormat="1" applyFont="1" applyFill="1" applyBorder="1" applyAlignment="1">
      <alignment/>
      <protection/>
    </xf>
    <xf numFmtId="3" fontId="57" fillId="0" borderId="0" xfId="65" applyNumberFormat="1" applyFont="1" applyFill="1" applyBorder="1">
      <alignment/>
      <protection/>
    </xf>
    <xf numFmtId="0" fontId="57" fillId="0" borderId="0" xfId="65" applyFont="1" applyFill="1">
      <alignment/>
      <protection/>
    </xf>
    <xf numFmtId="0" fontId="7" fillId="0" borderId="0" xfId="65" applyNumberFormat="1" applyFont="1" applyFill="1" applyAlignment="1">
      <alignment/>
      <protection/>
    </xf>
    <xf numFmtId="0" fontId="98" fillId="0" borderId="0" xfId="65" applyFont="1" applyFill="1" applyAlignment="1">
      <alignment/>
      <protection/>
    </xf>
    <xf numFmtId="0" fontId="7" fillId="0" borderId="0" xfId="65" applyNumberFormat="1" applyFont="1" applyAlignment="1">
      <alignment/>
      <protection/>
    </xf>
    <xf numFmtId="182" fontId="57" fillId="0" borderId="0" xfId="65" applyNumberFormat="1" applyFont="1" applyAlignment="1">
      <alignment/>
      <protection/>
    </xf>
    <xf numFmtId="0" fontId="0" fillId="0" borderId="0" xfId="0" applyFont="1" applyFill="1" applyBorder="1" applyAlignment="1">
      <alignment horizontal="center" vertical="center" wrapText="1" shrinkToFit="1"/>
    </xf>
    <xf numFmtId="0" fontId="0" fillId="0" borderId="0" xfId="0" applyNumberFormat="1" applyFont="1" applyFill="1" applyBorder="1" applyAlignment="1">
      <alignment horizontal="center" vertical="center"/>
    </xf>
    <xf numFmtId="0" fontId="4" fillId="0" borderId="0" xfId="0" applyNumberFormat="1" applyFont="1" applyFill="1" applyBorder="1" applyAlignment="1" applyProtection="1">
      <alignment horizontal="center" vertical="center"/>
      <protection locked="0"/>
    </xf>
    <xf numFmtId="0" fontId="0" fillId="0" borderId="0" xfId="0" applyNumberFormat="1" applyFont="1" applyFill="1" applyBorder="1" applyAlignment="1">
      <alignment horizontal="center" vertical="center" shrinkToFit="1"/>
    </xf>
    <xf numFmtId="0" fontId="4" fillId="0" borderId="0" xfId="0" applyNumberFormat="1" applyFont="1" applyFill="1" applyBorder="1" applyAlignment="1" applyProtection="1">
      <alignment horizontal="center" vertical="center" shrinkToFit="1"/>
      <protection locked="0"/>
    </xf>
    <xf numFmtId="0" fontId="0" fillId="33" borderId="26" xfId="0" applyNumberFormat="1" applyFont="1" applyFill="1" applyBorder="1" applyAlignment="1">
      <alignment horizontal="center" vertical="center" wrapText="1"/>
    </xf>
    <xf numFmtId="0" fontId="4" fillId="33" borderId="25" xfId="0" applyNumberFormat="1" applyFont="1" applyFill="1" applyBorder="1" applyAlignment="1" applyProtection="1">
      <alignment horizontal="center" vertical="center" wrapText="1"/>
      <protection locked="0"/>
    </xf>
    <xf numFmtId="0" fontId="4" fillId="33" borderId="34" xfId="0" applyNumberFormat="1" applyFont="1" applyFill="1" applyBorder="1" applyAlignment="1" applyProtection="1">
      <alignment horizontal="center" vertical="center" wrapText="1"/>
      <protection locked="0"/>
    </xf>
    <xf numFmtId="0" fontId="0" fillId="33" borderId="57" xfId="0" applyNumberFormat="1" applyFont="1" applyFill="1" applyBorder="1" applyAlignment="1">
      <alignment horizontal="center" vertical="center"/>
    </xf>
    <xf numFmtId="0" fontId="4" fillId="33" borderId="65" xfId="0" applyNumberFormat="1" applyFont="1" applyFill="1" applyBorder="1" applyAlignment="1" applyProtection="1">
      <alignment horizontal="center" vertical="center"/>
      <protection locked="0"/>
    </xf>
    <xf numFmtId="0" fontId="4" fillId="33" borderId="56" xfId="0" applyNumberFormat="1" applyFont="1" applyFill="1" applyBorder="1" applyAlignment="1" applyProtection="1">
      <alignment horizontal="center" vertical="center"/>
      <protection locked="0"/>
    </xf>
    <xf numFmtId="0" fontId="0" fillId="33" borderId="26" xfId="0" applyNumberFormat="1" applyFont="1" applyFill="1" applyBorder="1" applyAlignment="1">
      <alignment horizontal="center" vertical="center" wrapText="1" shrinkToFit="1"/>
    </xf>
    <xf numFmtId="0" fontId="4" fillId="33" borderId="36" xfId="0" applyNumberFormat="1" applyFont="1" applyFill="1" applyBorder="1" applyAlignment="1" applyProtection="1">
      <alignment horizontal="center" vertical="center" shrinkToFit="1"/>
      <protection locked="0"/>
    </xf>
    <xf numFmtId="0" fontId="4" fillId="33" borderId="34" xfId="0" applyNumberFormat="1" applyFont="1" applyFill="1" applyBorder="1" applyAlignment="1" applyProtection="1">
      <alignment horizontal="center" vertical="center" shrinkToFit="1"/>
      <protection locked="0"/>
    </xf>
    <xf numFmtId="0" fontId="4" fillId="33" borderId="38" xfId="0" applyNumberFormat="1" applyFont="1" applyFill="1" applyBorder="1" applyAlignment="1" applyProtection="1">
      <alignment horizontal="center" vertical="center" shrinkToFit="1"/>
      <protection locked="0"/>
    </xf>
    <xf numFmtId="0" fontId="0" fillId="0" borderId="75"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xf>
    <xf numFmtId="0" fontId="0" fillId="0" borderId="77" xfId="0" applyNumberFormat="1" applyFont="1" applyFill="1" applyBorder="1" applyAlignment="1">
      <alignment horizontal="center" vertical="center"/>
    </xf>
    <xf numFmtId="0" fontId="0" fillId="33" borderId="27" xfId="0" applyFont="1" applyFill="1" applyBorder="1" applyAlignment="1">
      <alignment horizontal="center" vertical="center" wrapText="1"/>
    </xf>
    <xf numFmtId="0" fontId="4" fillId="33" borderId="58" xfId="0" applyNumberFormat="1" applyFont="1" applyFill="1" applyBorder="1" applyAlignment="1" applyProtection="1">
      <alignment horizontal="center" vertical="center" wrapText="1"/>
      <protection locked="0"/>
    </xf>
    <xf numFmtId="0" fontId="11" fillId="33" borderId="27" xfId="0" applyFont="1" applyFill="1" applyBorder="1" applyAlignment="1">
      <alignment horizontal="center" vertical="center" wrapText="1"/>
    </xf>
    <xf numFmtId="0" fontId="11" fillId="33" borderId="58" xfId="0" applyNumberFormat="1" applyFont="1" applyFill="1" applyBorder="1" applyAlignment="1" applyProtection="1">
      <alignment horizontal="center" vertical="center" wrapText="1"/>
      <protection locked="0"/>
    </xf>
    <xf numFmtId="49" fontId="0" fillId="0" borderId="0" xfId="0" applyNumberFormat="1" applyFont="1" applyFill="1" applyBorder="1" applyAlignment="1">
      <alignment horizontal="center" vertical="center"/>
    </xf>
    <xf numFmtId="0" fontId="5" fillId="33" borderId="27" xfId="0" applyNumberFormat="1" applyFont="1" applyFill="1" applyBorder="1" applyAlignment="1">
      <alignment horizontal="center" vertical="center" wrapText="1"/>
    </xf>
    <xf numFmtId="0" fontId="0" fillId="0" borderId="48" xfId="0" applyNumberFormat="1" applyFont="1" applyFill="1" applyBorder="1" applyAlignment="1">
      <alignment horizontal="center" vertical="center"/>
    </xf>
    <xf numFmtId="0" fontId="0" fillId="0" borderId="55"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0" fillId="0" borderId="19" xfId="0" applyNumberFormat="1" applyFont="1" applyFill="1" applyBorder="1" applyAlignment="1">
      <alignment horizontal="center" vertical="center"/>
    </xf>
    <xf numFmtId="0" fontId="0" fillId="0" borderId="20" xfId="0" applyNumberFormat="1" applyFont="1" applyFill="1" applyBorder="1" applyAlignment="1">
      <alignment horizontal="center" vertical="center"/>
    </xf>
    <xf numFmtId="0" fontId="0" fillId="0" borderId="78" xfId="0" applyNumberFormat="1" applyFont="1" applyFill="1" applyBorder="1" applyAlignment="1">
      <alignment horizontal="center" vertical="center"/>
    </xf>
    <xf numFmtId="0" fontId="0" fillId="33" borderId="27" xfId="0" applyNumberFormat="1" applyFont="1" applyFill="1" applyBorder="1" applyAlignment="1">
      <alignment horizontal="center" vertical="center" wrapText="1"/>
    </xf>
    <xf numFmtId="0" fontId="0" fillId="33" borderId="28" xfId="0" applyNumberFormat="1" applyFont="1" applyFill="1" applyBorder="1" applyAlignment="1">
      <alignment horizontal="center" vertical="center" wrapText="1"/>
    </xf>
    <xf numFmtId="0" fontId="0" fillId="33" borderId="26" xfId="0" applyNumberFormat="1" applyFont="1" applyFill="1" applyBorder="1" applyAlignment="1">
      <alignment horizontal="center" vertical="center"/>
    </xf>
    <xf numFmtId="0" fontId="4" fillId="33" borderId="13" xfId="0" applyNumberFormat="1" applyFont="1" applyFill="1" applyBorder="1" applyAlignment="1" applyProtection="1">
      <alignment horizontal="center" vertical="center"/>
      <protection locked="0"/>
    </xf>
    <xf numFmtId="0" fontId="4" fillId="33" borderId="36" xfId="0" applyNumberFormat="1" applyFont="1" applyFill="1" applyBorder="1" applyAlignment="1" applyProtection="1">
      <alignment horizontal="center" vertical="center"/>
      <protection locked="0"/>
    </xf>
    <xf numFmtId="0" fontId="4" fillId="33" borderId="34" xfId="0" applyNumberFormat="1" applyFont="1" applyFill="1" applyBorder="1" applyAlignment="1" applyProtection="1">
      <alignment horizontal="center" vertical="center"/>
      <protection locked="0"/>
    </xf>
    <xf numFmtId="0" fontId="4" fillId="33" borderId="33" xfId="0" applyNumberFormat="1" applyFont="1" applyFill="1" applyBorder="1" applyAlignment="1" applyProtection="1">
      <alignment horizontal="center" vertical="center"/>
      <protection locked="0"/>
    </xf>
    <xf numFmtId="0" fontId="4" fillId="33" borderId="38" xfId="0" applyNumberFormat="1" applyFont="1" applyFill="1" applyBorder="1" applyAlignment="1" applyProtection="1">
      <alignment horizontal="center" vertical="center"/>
      <protection locked="0"/>
    </xf>
    <xf numFmtId="0" fontId="11" fillId="33" borderId="27" xfId="0" applyNumberFormat="1" applyFont="1" applyFill="1" applyBorder="1" applyAlignment="1">
      <alignment horizontal="center" vertical="center" shrinkToFit="1"/>
    </xf>
    <xf numFmtId="0" fontId="11" fillId="33" borderId="58" xfId="0" applyNumberFormat="1" applyFont="1" applyFill="1" applyBorder="1" applyAlignment="1" applyProtection="1">
      <alignment horizontal="center" vertical="center" shrinkToFit="1"/>
      <protection locked="0"/>
    </xf>
    <xf numFmtId="0" fontId="0" fillId="33" borderId="27" xfId="0" applyNumberFormat="1" applyFont="1" applyFill="1" applyBorder="1" applyAlignment="1">
      <alignment horizontal="center" vertical="center"/>
    </xf>
    <xf numFmtId="0" fontId="4" fillId="33" borderId="58" xfId="0" applyNumberFormat="1" applyFont="1" applyFill="1" applyBorder="1" applyAlignment="1" applyProtection="1">
      <alignment horizontal="center" vertical="center"/>
      <protection locked="0"/>
    </xf>
    <xf numFmtId="0" fontId="11" fillId="33" borderId="27" xfId="0" applyNumberFormat="1" applyFont="1" applyFill="1" applyBorder="1" applyAlignment="1">
      <alignment horizontal="center" vertical="center"/>
    </xf>
    <xf numFmtId="0" fontId="11" fillId="33" borderId="58" xfId="0" applyNumberFormat="1" applyFont="1" applyFill="1" applyBorder="1" applyAlignment="1" applyProtection="1">
      <alignment horizontal="center" vertical="center"/>
      <protection locked="0"/>
    </xf>
    <xf numFmtId="0" fontId="11" fillId="33" borderId="27" xfId="0" applyNumberFormat="1" applyFont="1" applyFill="1" applyBorder="1" applyAlignment="1">
      <alignment horizontal="center" vertical="center" wrapText="1"/>
    </xf>
    <xf numFmtId="49" fontId="0" fillId="0" borderId="75" xfId="0" applyNumberFormat="1" applyFont="1" applyFill="1" applyBorder="1" applyAlignment="1">
      <alignment horizontal="center" vertical="center"/>
    </xf>
    <xf numFmtId="49" fontId="0" fillId="0" borderId="76" xfId="0" applyNumberFormat="1" applyFont="1" applyFill="1" applyBorder="1" applyAlignment="1">
      <alignment horizontal="center" vertical="center"/>
    </xf>
    <xf numFmtId="49" fontId="0" fillId="0" borderId="77" xfId="0" applyNumberFormat="1" applyFont="1" applyFill="1" applyBorder="1" applyAlignment="1">
      <alignment horizontal="center" vertical="center"/>
    </xf>
    <xf numFmtId="0" fontId="0" fillId="0" borderId="48" xfId="0" applyFont="1" applyFill="1" applyBorder="1" applyAlignment="1">
      <alignment horizontal="center" vertical="center"/>
    </xf>
    <xf numFmtId="0" fontId="0" fillId="0" borderId="32" xfId="0" applyNumberFormat="1" applyFont="1" applyFill="1" applyBorder="1" applyAlignment="1" applyProtection="1">
      <alignment horizontal="center" vertical="center"/>
      <protection locked="0"/>
    </xf>
    <xf numFmtId="0" fontId="0" fillId="33" borderId="57" xfId="0" applyFont="1" applyFill="1" applyBorder="1" applyAlignment="1">
      <alignment horizontal="center" vertical="center"/>
    </xf>
    <xf numFmtId="0" fontId="0" fillId="33" borderId="65" xfId="0" applyNumberFormat="1" applyFont="1" applyFill="1" applyBorder="1" applyAlignment="1" applyProtection="1">
      <alignment horizontal="center" vertical="center"/>
      <protection locked="0"/>
    </xf>
    <xf numFmtId="0" fontId="0" fillId="35" borderId="26" xfId="0" applyFont="1" applyFill="1" applyBorder="1" applyAlignment="1">
      <alignment horizontal="center" vertical="center" shrinkToFit="1"/>
    </xf>
    <xf numFmtId="0" fontId="0" fillId="0" borderId="36" xfId="0" applyNumberFormat="1" applyFont="1" applyBorder="1" applyAlignment="1" applyProtection="1">
      <alignment horizontal="center" vertical="center" shrinkToFit="1"/>
      <protection locked="0"/>
    </xf>
    <xf numFmtId="0" fontId="0" fillId="0" borderId="34" xfId="0" applyNumberFormat="1" applyFont="1" applyBorder="1" applyAlignment="1" applyProtection="1">
      <alignment horizontal="center" vertical="center" shrinkToFit="1"/>
      <protection locked="0"/>
    </xf>
    <xf numFmtId="0" fontId="0" fillId="0" borderId="38" xfId="0" applyNumberFormat="1" applyFont="1" applyBorder="1" applyAlignment="1" applyProtection="1">
      <alignment horizontal="center" vertical="center" shrinkToFit="1"/>
      <protection locked="0"/>
    </xf>
    <xf numFmtId="0" fontId="0" fillId="33" borderId="56" xfId="0" applyNumberFormat="1" applyFont="1" applyFill="1" applyBorder="1" applyAlignment="1" applyProtection="1">
      <alignment horizontal="center" vertical="center"/>
      <protection locked="0"/>
    </xf>
    <xf numFmtId="0" fontId="0" fillId="35" borderId="58" xfId="0" applyNumberFormat="1" applyFont="1" applyFill="1" applyBorder="1" applyAlignment="1" applyProtection="1">
      <alignment horizontal="center" vertical="center"/>
      <protection locked="0"/>
    </xf>
    <xf numFmtId="0" fontId="0" fillId="0" borderId="55" xfId="0" applyNumberFormat="1" applyFont="1" applyFill="1" applyBorder="1" applyAlignment="1" applyProtection="1">
      <alignment horizontal="center" vertical="center"/>
      <protection locked="0"/>
    </xf>
    <xf numFmtId="0" fontId="0" fillId="33" borderId="56" xfId="0" applyFont="1" applyFill="1" applyBorder="1" applyAlignment="1">
      <alignment horizontal="center" vertical="center"/>
    </xf>
    <xf numFmtId="0" fontId="0" fillId="33" borderId="65"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36" xfId="0" applyNumberFormat="1" applyFont="1" applyBorder="1" applyAlignment="1" applyProtection="1">
      <alignment horizontal="center" vertical="center"/>
      <protection locked="0"/>
    </xf>
    <xf numFmtId="0" fontId="0" fillId="0" borderId="34" xfId="0" applyNumberFormat="1" applyFont="1" applyBorder="1" applyAlignment="1" applyProtection="1">
      <alignment horizontal="center" vertical="center"/>
      <protection locked="0"/>
    </xf>
    <xf numFmtId="0" fontId="0" fillId="0" borderId="38" xfId="0" applyNumberFormat="1" applyFont="1" applyBorder="1" applyAlignment="1" applyProtection="1">
      <alignment horizontal="center" vertical="center"/>
      <protection locked="0"/>
    </xf>
    <xf numFmtId="0" fontId="5" fillId="35" borderId="58" xfId="0" applyNumberFormat="1" applyFont="1" applyFill="1" applyBorder="1" applyAlignment="1">
      <alignment horizontal="center" vertical="center" wrapText="1"/>
    </xf>
    <xf numFmtId="0" fontId="0" fillId="33" borderId="26" xfId="0" applyFont="1" applyFill="1" applyBorder="1" applyAlignment="1">
      <alignment horizontal="center"/>
    </xf>
    <xf numFmtId="0" fontId="0" fillId="0" borderId="36" xfId="0" applyNumberFormat="1" applyFont="1" applyBorder="1" applyAlignment="1" applyProtection="1">
      <alignment horizontal="center"/>
      <protection locked="0"/>
    </xf>
    <xf numFmtId="0" fontId="0" fillId="0" borderId="28" xfId="0" applyNumberFormat="1" applyFont="1" applyBorder="1" applyAlignment="1" applyProtection="1">
      <alignment horizontal="center" vertical="center" wrapText="1"/>
      <protection locked="0"/>
    </xf>
    <xf numFmtId="0" fontId="0" fillId="0" borderId="58" xfId="0" applyNumberFormat="1" applyFont="1" applyBorder="1" applyAlignment="1" applyProtection="1">
      <alignment horizontal="center" vertical="center" wrapText="1"/>
      <protection locked="0"/>
    </xf>
    <xf numFmtId="0" fontId="0" fillId="35" borderId="36" xfId="0" applyNumberFormat="1" applyFont="1" applyFill="1" applyBorder="1" applyAlignment="1" applyProtection="1">
      <alignment horizontal="center" vertical="center"/>
      <protection locked="0"/>
    </xf>
    <xf numFmtId="0" fontId="0" fillId="35" borderId="34" xfId="0" applyNumberFormat="1" applyFont="1" applyFill="1" applyBorder="1" applyAlignment="1" applyProtection="1">
      <alignment horizontal="center" vertical="center"/>
      <protection locked="0"/>
    </xf>
    <xf numFmtId="0" fontId="0" fillId="35" borderId="38" xfId="0" applyNumberFormat="1" applyFont="1" applyFill="1" applyBorder="1" applyAlignment="1" applyProtection="1">
      <alignment horizontal="center" vertical="center"/>
      <protection locked="0"/>
    </xf>
    <xf numFmtId="0" fontId="0" fillId="35" borderId="58" xfId="0" applyNumberFormat="1" applyFont="1" applyFill="1" applyBorder="1" applyAlignment="1">
      <alignment horizontal="center" vertical="center"/>
    </xf>
    <xf numFmtId="0" fontId="0" fillId="35" borderId="13" xfId="0" applyNumberFormat="1" applyFont="1" applyFill="1" applyBorder="1" applyAlignment="1" applyProtection="1">
      <alignment horizontal="center" vertical="center"/>
      <protection locked="0"/>
    </xf>
    <xf numFmtId="0" fontId="0" fillId="0" borderId="13" xfId="0" applyNumberFormat="1" applyFont="1" applyBorder="1" applyAlignment="1" applyProtection="1">
      <alignment horizontal="center" vertical="center"/>
      <protection locked="0"/>
    </xf>
    <xf numFmtId="0" fontId="0" fillId="35" borderId="33" xfId="0" applyNumberFormat="1" applyFont="1" applyFill="1" applyBorder="1" applyAlignment="1" applyProtection="1">
      <alignment horizontal="center" vertical="center"/>
      <protection locked="0"/>
    </xf>
    <xf numFmtId="0" fontId="0" fillId="0" borderId="33" xfId="0" applyNumberFormat="1" applyFont="1" applyBorder="1" applyAlignment="1" applyProtection="1">
      <alignment horizontal="center" vertical="center"/>
      <protection locked="0"/>
    </xf>
    <xf numFmtId="0" fontId="0" fillId="0" borderId="48" xfId="0" applyNumberFormat="1" applyFont="1" applyFill="1" applyBorder="1" applyAlignment="1" applyProtection="1">
      <alignment horizontal="center" vertical="center"/>
      <protection locked="0"/>
    </xf>
    <xf numFmtId="0" fontId="0" fillId="0" borderId="79" xfId="0" applyNumberFormat="1" applyFont="1" applyFill="1" applyBorder="1" applyAlignment="1" applyProtection="1">
      <alignment horizontal="center" vertical="center"/>
      <protection locked="0"/>
    </xf>
    <xf numFmtId="0" fontId="0" fillId="0" borderId="0" xfId="0" applyFont="1" applyBorder="1" applyAlignment="1">
      <alignment horizontal="center" vertical="center" wrapText="1" shrinkToFit="1"/>
    </xf>
    <xf numFmtId="0" fontId="0" fillId="0" borderId="58" xfId="0" applyNumberFormat="1" applyFont="1" applyBorder="1" applyAlignment="1" applyProtection="1">
      <alignment horizontal="center" vertical="center"/>
      <protection locked="0"/>
    </xf>
    <xf numFmtId="0" fontId="11" fillId="0" borderId="0" xfId="0" applyNumberFormat="1" applyFont="1" applyFill="1" applyAlignment="1">
      <alignment horizontal="distributed" wrapText="1"/>
    </xf>
    <xf numFmtId="0" fontId="11" fillId="0" borderId="14" xfId="0" applyNumberFormat="1" applyFont="1" applyFill="1" applyBorder="1" applyAlignment="1">
      <alignment horizontal="distributed" wrapText="1"/>
    </xf>
    <xf numFmtId="0" fontId="7" fillId="0" borderId="0" xfId="0" applyNumberFormat="1" applyFont="1" applyFill="1" applyAlignment="1">
      <alignment horizontal="distributed"/>
    </xf>
    <xf numFmtId="0" fontId="0" fillId="0" borderId="0" xfId="0" applyNumberFormat="1" applyFont="1" applyFill="1" applyBorder="1" applyAlignment="1" applyProtection="1">
      <alignment horizontal="distributed"/>
      <protection locked="0"/>
    </xf>
    <xf numFmtId="0" fontId="7" fillId="35" borderId="34" xfId="0" applyFont="1" applyFill="1" applyBorder="1" applyAlignment="1">
      <alignment horizontal="center" vertical="top"/>
    </xf>
    <xf numFmtId="0" fontId="0" fillId="35" borderId="38" xfId="0" applyNumberFormat="1" applyFont="1" applyFill="1" applyBorder="1" applyAlignment="1" applyProtection="1">
      <alignment horizontal="center" vertical="top"/>
      <protection locked="0"/>
    </xf>
    <xf numFmtId="0" fontId="0" fillId="35" borderId="33" xfId="0" applyNumberFormat="1" applyFont="1" applyFill="1" applyBorder="1" applyAlignment="1" applyProtection="1">
      <alignment horizontal="center" vertical="top"/>
      <protection locked="0"/>
    </xf>
    <xf numFmtId="0" fontId="7" fillId="0" borderId="0" xfId="0" applyNumberFormat="1" applyFont="1" applyAlignment="1">
      <alignment horizontal="distributed"/>
    </xf>
    <xf numFmtId="0" fontId="7" fillId="0" borderId="35" xfId="0" applyNumberFormat="1" applyFont="1" applyBorder="1" applyAlignment="1">
      <alignment horizontal="distributed"/>
    </xf>
    <xf numFmtId="0" fontId="8" fillId="0" borderId="0" xfId="0" applyFont="1" applyFill="1" applyAlignment="1">
      <alignment horizontal="center"/>
    </xf>
    <xf numFmtId="0" fontId="17" fillId="0" borderId="0" xfId="0" applyNumberFormat="1" applyFont="1" applyFill="1" applyAlignment="1" applyProtection="1">
      <alignment horizontal="center"/>
      <protection locked="0"/>
    </xf>
    <xf numFmtId="0" fontId="7" fillId="35" borderId="22" xfId="0" applyFont="1" applyFill="1" applyBorder="1" applyAlignment="1">
      <alignment horizontal="center" vertical="center"/>
    </xf>
    <xf numFmtId="0" fontId="0" fillId="35" borderId="66" xfId="0" applyNumberFormat="1" applyFont="1" applyFill="1" applyBorder="1" applyAlignment="1" applyProtection="1">
      <alignment horizontal="center" vertical="center"/>
      <protection locked="0"/>
    </xf>
    <xf numFmtId="0" fontId="0" fillId="35" borderId="0" xfId="0" applyNumberFormat="1" applyFont="1" applyFill="1" applyAlignment="1" applyProtection="1">
      <alignment horizontal="center" vertical="center"/>
      <protection locked="0"/>
    </xf>
    <xf numFmtId="0" fontId="0" fillId="35" borderId="35" xfId="0" applyNumberFormat="1" applyFont="1" applyFill="1" applyBorder="1" applyAlignment="1" applyProtection="1">
      <alignment horizontal="center" vertical="center"/>
      <protection locked="0"/>
    </xf>
    <xf numFmtId="0" fontId="0" fillId="35" borderId="33" xfId="0" applyNumberFormat="1" applyFont="1" applyFill="1" applyBorder="1" applyAlignment="1" applyProtection="1">
      <alignment horizontal="center" vertical="center"/>
      <protection locked="0"/>
    </xf>
    <xf numFmtId="0" fontId="0" fillId="35" borderId="38" xfId="0" applyNumberFormat="1" applyFont="1" applyFill="1" applyBorder="1" applyAlignment="1" applyProtection="1">
      <alignment horizontal="center" vertical="center"/>
      <protection locked="0"/>
    </xf>
    <xf numFmtId="0" fontId="7" fillId="35" borderId="23" xfId="0" applyFont="1" applyFill="1" applyBorder="1" applyAlignment="1">
      <alignment horizontal="center"/>
    </xf>
    <xf numFmtId="0" fontId="0" fillId="35" borderId="66" xfId="0" applyNumberFormat="1" applyFont="1" applyFill="1" applyBorder="1" applyAlignment="1" applyProtection="1">
      <alignment horizontal="center"/>
      <protection locked="0"/>
    </xf>
    <xf numFmtId="0" fontId="7" fillId="35" borderId="57" xfId="0" applyFont="1" applyFill="1" applyBorder="1" applyAlignment="1">
      <alignment horizontal="center" vertical="center"/>
    </xf>
    <xf numFmtId="0" fontId="0" fillId="35" borderId="56" xfId="0" applyNumberFormat="1" applyFont="1" applyFill="1" applyBorder="1" applyAlignment="1" applyProtection="1">
      <alignment horizontal="center" vertical="center"/>
      <protection locked="0"/>
    </xf>
    <xf numFmtId="0" fontId="0" fillId="35" borderId="65" xfId="0" applyNumberFormat="1" applyFont="1" applyFill="1" applyBorder="1" applyAlignment="1" applyProtection="1">
      <alignment horizontal="center" vertical="center"/>
      <protection locked="0"/>
    </xf>
    <xf numFmtId="0" fontId="0" fillId="35" borderId="22" xfId="0" applyNumberFormat="1" applyFont="1" applyFill="1" applyBorder="1" applyAlignment="1" applyProtection="1">
      <alignment horizontal="center"/>
      <protection locked="0"/>
    </xf>
    <xf numFmtId="0" fontId="7" fillId="35" borderId="48" xfId="0" applyFont="1" applyFill="1" applyBorder="1" applyAlignment="1">
      <alignment horizontal="center" vertical="center"/>
    </xf>
    <xf numFmtId="0" fontId="0" fillId="35" borderId="32" xfId="0" applyNumberFormat="1" applyFont="1" applyFill="1" applyBorder="1" applyAlignment="1" applyProtection="1">
      <alignment horizontal="center" vertical="center"/>
      <protection locked="0"/>
    </xf>
    <xf numFmtId="203" fontId="8" fillId="0" borderId="0" xfId="0" applyNumberFormat="1" applyFont="1" applyFill="1" applyAlignment="1">
      <alignment horizontal="center"/>
    </xf>
    <xf numFmtId="203" fontId="17" fillId="0" borderId="0" xfId="0" applyNumberFormat="1" applyFont="1" applyFill="1" applyAlignment="1" applyProtection="1">
      <alignment horizontal="center"/>
      <protection locked="0"/>
    </xf>
    <xf numFmtId="0" fontId="7" fillId="35" borderId="66" xfId="0" applyNumberFormat="1" applyFont="1" applyFill="1" applyBorder="1" applyAlignment="1">
      <alignment horizontal="center" vertical="center"/>
    </xf>
    <xf numFmtId="0" fontId="0" fillId="0" borderId="35" xfId="0" applyNumberFormat="1" applyFont="1" applyBorder="1" applyAlignment="1" applyProtection="1">
      <alignment horizontal="center" vertical="center"/>
      <protection locked="0"/>
    </xf>
    <xf numFmtId="0" fontId="0" fillId="0" borderId="38" xfId="0" applyNumberFormat="1" applyFont="1" applyBorder="1" applyAlignment="1" applyProtection="1">
      <alignment horizontal="center" vertical="center"/>
      <protection locked="0"/>
    </xf>
    <xf numFmtId="0" fontId="7" fillId="35" borderId="23" xfId="0" applyNumberFormat="1" applyFont="1" applyFill="1" applyBorder="1" applyAlignment="1">
      <alignment horizontal="center" vertical="center"/>
    </xf>
    <xf numFmtId="0" fontId="0" fillId="35" borderId="22" xfId="0" applyNumberFormat="1" applyFont="1" applyFill="1" applyBorder="1" applyAlignment="1" applyProtection="1">
      <alignment horizontal="center" vertical="center"/>
      <protection locked="0"/>
    </xf>
    <xf numFmtId="0" fontId="0" fillId="35" borderId="34" xfId="0" applyNumberFormat="1" applyFont="1" applyFill="1" applyBorder="1" applyAlignment="1" applyProtection="1">
      <alignment horizontal="center" vertical="center"/>
      <protection locked="0"/>
    </xf>
    <xf numFmtId="0" fontId="7" fillId="35" borderId="67" xfId="0" applyNumberFormat="1" applyFont="1" applyFill="1" applyBorder="1" applyAlignment="1">
      <alignment horizontal="center" vertical="center" wrapText="1"/>
    </xf>
    <xf numFmtId="0" fontId="0" fillId="35" borderId="28" xfId="0" applyNumberFormat="1" applyFont="1" applyFill="1" applyBorder="1" applyAlignment="1" applyProtection="1">
      <alignment horizontal="center" vertical="center" wrapText="1"/>
      <protection locked="0"/>
    </xf>
    <xf numFmtId="0" fontId="0" fillId="35" borderId="58" xfId="0" applyNumberFormat="1" applyFont="1" applyFill="1" applyBorder="1" applyAlignment="1" applyProtection="1">
      <alignment horizontal="center" vertical="center" wrapText="1"/>
      <protection locked="0"/>
    </xf>
    <xf numFmtId="0" fontId="7" fillId="35" borderId="57" xfId="0" applyNumberFormat="1" applyFont="1" applyFill="1" applyBorder="1" applyAlignment="1">
      <alignment horizontal="center" vertical="center"/>
    </xf>
    <xf numFmtId="0" fontId="7" fillId="35" borderId="56" xfId="0" applyNumberFormat="1" applyFont="1" applyFill="1" applyBorder="1" applyAlignment="1">
      <alignment horizontal="center" vertical="center"/>
    </xf>
    <xf numFmtId="0" fontId="7" fillId="35" borderId="65" xfId="0" applyNumberFormat="1" applyFont="1" applyFill="1" applyBorder="1" applyAlignment="1">
      <alignment horizontal="center" vertical="center"/>
    </xf>
    <xf numFmtId="0" fontId="7" fillId="35" borderId="23" xfId="0" applyNumberFormat="1" applyFont="1" applyFill="1" applyBorder="1" applyAlignment="1">
      <alignment horizontal="center" vertical="center" wrapText="1"/>
    </xf>
    <xf numFmtId="0" fontId="7" fillId="35" borderId="25" xfId="0" applyNumberFormat="1" applyFont="1" applyFill="1" applyBorder="1" applyAlignment="1">
      <alignment horizontal="center" vertical="center" wrapText="1"/>
    </xf>
    <xf numFmtId="0" fontId="7" fillId="35" borderId="34" xfId="0" applyNumberFormat="1" applyFont="1" applyFill="1" applyBorder="1" applyAlignment="1">
      <alignment horizontal="center" vertical="center" wrapText="1"/>
    </xf>
    <xf numFmtId="0" fontId="7" fillId="35" borderId="27" xfId="0" applyNumberFormat="1" applyFont="1" applyFill="1" applyBorder="1" applyAlignment="1">
      <alignment horizontal="center" vertical="center"/>
    </xf>
    <xf numFmtId="0" fontId="0" fillId="35" borderId="58" xfId="0" applyNumberFormat="1" applyFont="1" applyFill="1" applyBorder="1" applyAlignment="1" applyProtection="1">
      <alignment horizontal="center" vertical="center"/>
      <protection locked="0"/>
    </xf>
    <xf numFmtId="0" fontId="0" fillId="44" borderId="27" xfId="65" applyNumberFormat="1" applyFont="1" applyFill="1" applyBorder="1" applyAlignment="1">
      <alignment horizontal="center" vertical="center"/>
      <protection/>
    </xf>
    <xf numFmtId="0" fontId="37" fillId="33" borderId="58" xfId="65" applyFont="1" applyFill="1" applyBorder="1" applyAlignment="1">
      <alignment horizontal="center" vertical="center"/>
      <protection/>
    </xf>
    <xf numFmtId="0" fontId="8" fillId="0" borderId="0" xfId="65" applyFont="1" applyBorder="1" applyAlignment="1">
      <alignment horizontal="center"/>
      <protection/>
    </xf>
    <xf numFmtId="0" fontId="58" fillId="0" borderId="0" xfId="65" applyFont="1" applyBorder="1" applyAlignment="1">
      <alignment horizontal="center"/>
      <protection/>
    </xf>
    <xf numFmtId="0" fontId="57" fillId="0" borderId="0" xfId="65" applyFont="1" applyBorder="1" applyAlignment="1">
      <alignment horizontal="center"/>
      <protection/>
    </xf>
    <xf numFmtId="0" fontId="7" fillId="43" borderId="66" xfId="65" applyFont="1" applyFill="1" applyBorder="1" applyAlignment="1">
      <alignment horizontal="center" vertical="center" wrapText="1"/>
      <protection/>
    </xf>
    <xf numFmtId="0" fontId="57" fillId="0" borderId="35" xfId="65" applyFont="1" applyBorder="1" applyAlignment="1">
      <alignment horizontal="center" vertical="center"/>
      <protection/>
    </xf>
    <xf numFmtId="0" fontId="57" fillId="0" borderId="38" xfId="65" applyFont="1" applyBorder="1" applyAlignment="1">
      <alignment horizontal="center" vertical="center"/>
      <protection/>
    </xf>
    <xf numFmtId="0" fontId="7" fillId="43" borderId="25" xfId="65" applyNumberFormat="1" applyFont="1" applyFill="1" applyBorder="1" applyAlignment="1">
      <alignment horizontal="center"/>
      <protection/>
    </xf>
    <xf numFmtId="0" fontId="7" fillId="43" borderId="0" xfId="65" applyNumberFormat="1" applyFont="1" applyFill="1" applyBorder="1" applyAlignment="1">
      <alignment horizontal="center"/>
      <protection/>
    </xf>
    <xf numFmtId="0" fontId="7" fillId="43" borderId="35" xfId="65" applyNumberFormat="1" applyFont="1" applyFill="1" applyBorder="1" applyAlignment="1">
      <alignment horizontal="center"/>
      <protection/>
    </xf>
    <xf numFmtId="49" fontId="7" fillId="43" borderId="34" xfId="65" applyNumberFormat="1" applyFont="1" applyFill="1" applyBorder="1" applyAlignment="1">
      <alignment horizontal="center" vertical="center"/>
      <protection/>
    </xf>
    <xf numFmtId="49" fontId="7" fillId="43" borderId="33" xfId="65" applyNumberFormat="1" applyFont="1" applyFill="1" applyBorder="1" applyAlignment="1">
      <alignment horizontal="center" vertical="center"/>
      <protection/>
    </xf>
    <xf numFmtId="49" fontId="7" fillId="43" borderId="38" xfId="65" applyNumberFormat="1" applyFont="1" applyFill="1" applyBorder="1" applyAlignment="1">
      <alignment horizontal="center" vertical="center"/>
      <protection/>
    </xf>
    <xf numFmtId="0" fontId="37" fillId="0" borderId="58" xfId="65" applyFont="1" applyBorder="1" applyAlignment="1">
      <alignment horizontal="center" vertical="center"/>
      <protection/>
    </xf>
    <xf numFmtId="0" fontId="0" fillId="43" borderId="27" xfId="65" applyNumberFormat="1" applyFont="1" applyFill="1" applyBorder="1" applyAlignment="1">
      <alignment horizontal="center" vertical="center" wrapText="1"/>
      <protection/>
    </xf>
    <xf numFmtId="0" fontId="37" fillId="0" borderId="58" xfId="65" applyFont="1" applyBorder="1" applyAlignment="1">
      <alignment horizontal="center" vertical="center" wrapText="1"/>
      <protection/>
    </xf>
    <xf numFmtId="0" fontId="8" fillId="0" borderId="0" xfId="62" applyFont="1" applyAlignment="1">
      <alignment horizontal="center"/>
      <protection/>
    </xf>
    <xf numFmtId="0" fontId="8" fillId="0" borderId="0" xfId="62" applyFont="1" applyBorder="1" applyAlignment="1">
      <alignment horizontal="center" vertical="center"/>
      <protection/>
    </xf>
    <xf numFmtId="0" fontId="0" fillId="0" borderId="0" xfId="62" applyFont="1" applyBorder="1" applyAlignment="1">
      <alignment horizontal="center" vertical="center"/>
      <protection/>
    </xf>
    <xf numFmtId="0" fontId="7" fillId="39" borderId="66" xfId="62" applyFont="1" applyFill="1" applyBorder="1" applyAlignment="1">
      <alignment horizontal="center" vertical="center" wrapText="1"/>
      <protection/>
    </xf>
    <xf numFmtId="0" fontId="7" fillId="39" borderId="35" xfId="62" applyFont="1" applyFill="1" applyBorder="1" applyAlignment="1">
      <alignment horizontal="center" vertical="center" wrapText="1"/>
      <protection/>
    </xf>
    <xf numFmtId="0" fontId="7" fillId="39" borderId="38" xfId="62" applyFont="1" applyFill="1" applyBorder="1" applyAlignment="1">
      <alignment horizontal="center" vertical="center" wrapText="1"/>
      <protection/>
    </xf>
    <xf numFmtId="0" fontId="7" fillId="39" borderId="48" xfId="62" applyNumberFormat="1" applyFont="1" applyFill="1" applyBorder="1" applyAlignment="1">
      <alignment horizontal="center" vertical="center"/>
      <protection/>
    </xf>
    <xf numFmtId="0" fontId="0" fillId="36" borderId="55" xfId="62" applyFont="1" applyFill="1" applyBorder="1" applyAlignment="1">
      <alignment horizontal="center" vertical="center"/>
      <protection/>
    </xf>
    <xf numFmtId="0" fontId="0" fillId="36" borderId="32" xfId="62" applyFont="1" applyFill="1" applyBorder="1" applyAlignment="1">
      <alignment horizontal="center" vertical="center"/>
      <protection/>
    </xf>
    <xf numFmtId="0" fontId="7" fillId="37" borderId="26" xfId="62" applyNumberFormat="1" applyFont="1" applyFill="1" applyBorder="1" applyAlignment="1">
      <alignment horizontal="center" vertical="center"/>
      <protection/>
    </xf>
    <xf numFmtId="0" fontId="0" fillId="36" borderId="34" xfId="62" applyFont="1" applyFill="1" applyBorder="1" applyAlignment="1">
      <alignment horizontal="center" vertical="center"/>
      <protection/>
    </xf>
    <xf numFmtId="0" fontId="53" fillId="0" borderId="0" xfId="62" applyFont="1" applyAlignment="1">
      <alignment horizontal="center" vertical="center"/>
      <protection/>
    </xf>
    <xf numFmtId="0" fontId="51" fillId="33" borderId="54" xfId="62" applyFont="1" applyFill="1" applyBorder="1" applyAlignment="1">
      <alignment horizontal="distributed" vertical="center"/>
      <protection/>
    </xf>
    <xf numFmtId="0" fontId="51" fillId="33" borderId="16" xfId="62" applyFont="1" applyFill="1" applyBorder="1" applyAlignment="1">
      <alignment horizontal="distributed" vertical="center"/>
      <protection/>
    </xf>
    <xf numFmtId="0" fontId="51" fillId="33" borderId="54" xfId="62" applyFont="1" applyFill="1" applyBorder="1" applyAlignment="1">
      <alignment horizontal="distributed" vertical="center" wrapText="1"/>
      <protection/>
    </xf>
    <xf numFmtId="0" fontId="51" fillId="33" borderId="44" xfId="62" applyFont="1" applyFill="1" applyBorder="1" applyAlignment="1">
      <alignment horizontal="distributed" vertical="center" indent="3"/>
      <protection/>
    </xf>
    <xf numFmtId="0" fontId="51" fillId="33" borderId="20" xfId="62" applyFont="1" applyFill="1" applyBorder="1" applyAlignment="1">
      <alignment horizontal="distributed" vertical="center" indent="3"/>
      <protection/>
    </xf>
    <xf numFmtId="0" fontId="49" fillId="0" borderId="0" xfId="62" applyFont="1" applyAlignment="1">
      <alignment horizontal="center" vertical="center"/>
      <protection/>
    </xf>
    <xf numFmtId="0" fontId="51" fillId="33" borderId="39" xfId="62" applyFont="1" applyFill="1" applyBorder="1" applyAlignment="1">
      <alignment horizontal="center" vertical="center"/>
      <protection/>
    </xf>
    <xf numFmtId="0" fontId="51" fillId="33" borderId="14" xfId="62" applyFont="1" applyFill="1" applyBorder="1" applyAlignment="1">
      <alignment horizontal="center" vertical="center"/>
      <protection/>
    </xf>
    <xf numFmtId="0" fontId="51" fillId="33" borderId="40" xfId="62" applyFont="1" applyFill="1" applyBorder="1" applyAlignment="1">
      <alignment horizontal="center" vertical="center"/>
      <protection/>
    </xf>
    <xf numFmtId="0" fontId="51" fillId="33" borderId="10" xfId="62" applyFont="1" applyFill="1" applyBorder="1" applyAlignment="1">
      <alignment horizontal="distributed" vertical="center" wrapText="1" indent="2" shrinkToFit="1"/>
      <protection/>
    </xf>
    <xf numFmtId="0" fontId="51" fillId="33" borderId="39" xfId="62" applyFont="1" applyFill="1" applyBorder="1" applyAlignment="1">
      <alignment horizontal="distributed" vertical="center" wrapText="1" indent="2" shrinkToFit="1"/>
      <protection/>
    </xf>
    <xf numFmtId="0" fontId="51" fillId="33" borderId="11" xfId="62" applyFont="1" applyFill="1" applyBorder="1" applyAlignment="1">
      <alignment horizontal="distributed" vertical="center" wrapText="1" indent="2" shrinkToFit="1"/>
      <protection/>
    </xf>
    <xf numFmtId="0" fontId="51" fillId="33" borderId="40" xfId="62" applyFont="1" applyFill="1" applyBorder="1" applyAlignment="1">
      <alignment horizontal="distributed" vertical="center" wrapText="1" indent="2" shrinkToFit="1"/>
      <protection/>
    </xf>
    <xf numFmtId="0" fontId="51" fillId="33" borderId="44" xfId="62" applyFont="1" applyFill="1" applyBorder="1" applyAlignment="1">
      <alignment horizontal="distributed" vertical="center" indent="12"/>
      <protection/>
    </xf>
    <xf numFmtId="0" fontId="51" fillId="33" borderId="20" xfId="62" applyFont="1" applyFill="1" applyBorder="1" applyAlignment="1">
      <alignment horizontal="distributed" vertical="center" indent="12"/>
      <protection/>
    </xf>
    <xf numFmtId="0" fontId="51" fillId="33" borderId="59" xfId="62" applyFont="1" applyFill="1" applyBorder="1" applyAlignment="1">
      <alignment horizontal="distributed" vertical="center" indent="3"/>
      <protection/>
    </xf>
    <xf numFmtId="0" fontId="51" fillId="33" borderId="44" xfId="62" applyFont="1" applyFill="1" applyBorder="1" applyAlignment="1">
      <alignment horizontal="distributed" vertical="center" indent="8"/>
      <protection/>
    </xf>
    <xf numFmtId="0" fontId="51" fillId="33" borderId="20" xfId="62" applyFont="1" applyFill="1" applyBorder="1" applyAlignment="1">
      <alignment horizontal="distributed" vertical="center" indent="8"/>
      <protection/>
    </xf>
    <xf numFmtId="0" fontId="51" fillId="33" borderId="59" xfId="62" applyFont="1" applyFill="1" applyBorder="1" applyAlignment="1">
      <alignment horizontal="distributed" vertical="center" indent="8"/>
      <protection/>
    </xf>
    <xf numFmtId="0" fontId="51" fillId="33" borderId="37" xfId="62" applyFont="1" applyFill="1" applyBorder="1" applyAlignment="1">
      <alignment horizontal="distributed" vertical="center"/>
      <protection/>
    </xf>
    <xf numFmtId="0" fontId="51" fillId="33" borderId="59" xfId="62" applyFont="1" applyFill="1" applyBorder="1" applyAlignment="1">
      <alignment horizontal="center" vertical="center"/>
      <protection/>
    </xf>
    <xf numFmtId="0" fontId="51" fillId="33" borderId="29" xfId="62" applyFont="1" applyFill="1" applyBorder="1" applyAlignment="1">
      <alignment horizontal="center" vertical="center"/>
      <protection/>
    </xf>
    <xf numFmtId="0" fontId="8" fillId="0" borderId="0" xfId="0" applyFont="1" applyAlignment="1">
      <alignment vertical="center"/>
    </xf>
    <xf numFmtId="0" fontId="8" fillId="0" borderId="0" xfId="0" applyNumberFormat="1" applyFont="1" applyAlignment="1" applyProtection="1">
      <alignment/>
      <protection locked="0"/>
    </xf>
    <xf numFmtId="0" fontId="9" fillId="0" borderId="69" xfId="0" applyNumberFormat="1" applyFont="1" applyBorder="1" applyAlignment="1">
      <alignment horizontal="center"/>
    </xf>
    <xf numFmtId="0" fontId="17" fillId="0" borderId="69" xfId="0" applyNumberFormat="1" applyFont="1" applyBorder="1" applyAlignment="1" applyProtection="1">
      <alignment horizontal="center"/>
      <protection locked="0"/>
    </xf>
    <xf numFmtId="0" fontId="7" fillId="33" borderId="66" xfId="0" applyNumberFormat="1" applyFont="1" applyFill="1" applyBorder="1" applyAlignment="1">
      <alignment horizontal="center" vertical="center" wrapText="1"/>
    </xf>
    <xf numFmtId="0" fontId="0" fillId="33" borderId="38" xfId="0" applyNumberFormat="1" applyFont="1" applyFill="1" applyBorder="1" applyAlignment="1" applyProtection="1">
      <alignment vertical="center" wrapText="1"/>
      <protection locked="0"/>
    </xf>
    <xf numFmtId="0" fontId="7" fillId="33" borderId="67" xfId="0" applyFont="1" applyFill="1" applyBorder="1" applyAlignment="1">
      <alignment horizontal="center" vertical="center" wrapText="1"/>
    </xf>
    <xf numFmtId="0" fontId="7" fillId="33" borderId="58" xfId="0" applyNumberFormat="1" applyFont="1" applyFill="1" applyBorder="1" applyAlignment="1" applyProtection="1">
      <alignment horizontal="center" vertical="center" wrapText="1"/>
      <protection locked="0"/>
    </xf>
    <xf numFmtId="0" fontId="7" fillId="33" borderId="67" xfId="0" applyFont="1" applyFill="1" applyBorder="1" applyAlignment="1">
      <alignment horizontal="center" vertical="center"/>
    </xf>
    <xf numFmtId="0" fontId="7" fillId="33" borderId="58" xfId="0" applyNumberFormat="1" applyFont="1" applyFill="1" applyBorder="1" applyAlignment="1" applyProtection="1">
      <alignment horizontal="center" vertical="center"/>
      <protection locked="0"/>
    </xf>
    <xf numFmtId="0" fontId="7" fillId="33" borderId="23" xfId="0" applyFont="1" applyFill="1" applyBorder="1" applyAlignment="1">
      <alignment horizontal="center" vertical="center"/>
    </xf>
    <xf numFmtId="0" fontId="7" fillId="33" borderId="34" xfId="0" applyNumberFormat="1" applyFont="1" applyFill="1" applyBorder="1" applyAlignment="1" applyProtection="1">
      <alignment horizontal="center" vertical="center"/>
      <protection locked="0"/>
    </xf>
    <xf numFmtId="0" fontId="0" fillId="35" borderId="67" xfId="60" applyNumberFormat="1" applyFont="1" applyFill="1" applyBorder="1" applyAlignment="1">
      <alignment horizontal="center" vertical="center" wrapText="1"/>
      <protection/>
    </xf>
    <xf numFmtId="0" fontId="0" fillId="35" borderId="58" xfId="60" applyNumberFormat="1" applyFont="1" applyFill="1" applyBorder="1" applyAlignment="1" applyProtection="1">
      <alignment horizontal="center" vertical="center" wrapText="1"/>
      <protection locked="0"/>
    </xf>
    <xf numFmtId="0" fontId="0" fillId="35" borderId="67" xfId="60" applyNumberFormat="1" applyFont="1" applyFill="1" applyBorder="1" applyAlignment="1">
      <alignment horizontal="center" vertical="center"/>
      <protection/>
    </xf>
    <xf numFmtId="0" fontId="0" fillId="35" borderId="58" xfId="60" applyNumberFormat="1" applyFont="1" applyFill="1" applyBorder="1" applyAlignment="1" applyProtection="1">
      <alignment horizontal="center" vertical="center"/>
      <protection locked="0"/>
    </xf>
    <xf numFmtId="0" fontId="0" fillId="35" borderId="58" xfId="60" applyNumberFormat="1" applyFont="1" applyFill="1" applyBorder="1" applyAlignment="1">
      <alignment horizontal="center" vertical="center" wrapText="1"/>
      <protection/>
    </xf>
    <xf numFmtId="0" fontId="0" fillId="35" borderId="23" xfId="60" applyNumberFormat="1" applyFont="1" applyFill="1" applyBorder="1" applyAlignment="1">
      <alignment horizontal="center" vertical="center" wrapText="1"/>
      <protection/>
    </xf>
    <xf numFmtId="0" fontId="0" fillId="35" borderId="34" xfId="60" applyNumberFormat="1" applyFont="1" applyFill="1" applyBorder="1" applyAlignment="1" applyProtection="1">
      <alignment horizontal="center" vertical="center" wrapText="1"/>
      <protection locked="0"/>
    </xf>
    <xf numFmtId="0" fontId="8" fillId="0" borderId="0" xfId="60" applyNumberFormat="1" applyFont="1" applyAlignment="1">
      <alignment horizontal="center" vertical="center"/>
      <protection/>
    </xf>
    <xf numFmtId="0" fontId="9" fillId="0" borderId="69" xfId="60" applyNumberFormat="1" applyFont="1" applyBorder="1" applyAlignment="1">
      <alignment horizontal="center"/>
      <protection/>
    </xf>
    <xf numFmtId="0" fontId="9" fillId="0" borderId="69" xfId="60" applyNumberFormat="1" applyFont="1" applyBorder="1" applyAlignment="1" applyProtection="1">
      <alignment horizontal="center"/>
      <protection locked="0"/>
    </xf>
    <xf numFmtId="0" fontId="0" fillId="35" borderId="66" xfId="60" applyNumberFormat="1" applyFont="1" applyFill="1" applyBorder="1" applyAlignment="1">
      <alignment horizontal="center" vertical="center" wrapText="1"/>
      <protection/>
    </xf>
    <xf numFmtId="0" fontId="0" fillId="35" borderId="38" xfId="60" applyNumberFormat="1" applyFont="1" applyFill="1" applyBorder="1" applyAlignment="1" applyProtection="1">
      <alignment horizontal="center" vertical="center" wrapText="1"/>
      <protection locked="0"/>
    </xf>
    <xf numFmtId="0" fontId="8" fillId="0" borderId="0" xfId="0" applyFont="1" applyAlignment="1">
      <alignment horizontal="center" vertical="center"/>
    </xf>
    <xf numFmtId="0" fontId="17" fillId="0" borderId="0" xfId="0" applyNumberFormat="1" applyFont="1" applyAlignment="1" applyProtection="1">
      <alignment horizontal="center" vertical="center"/>
      <protection locked="0"/>
    </xf>
    <xf numFmtId="0" fontId="7" fillId="35" borderId="22" xfId="0" applyNumberFormat="1" applyFont="1" applyFill="1" applyBorder="1" applyAlignment="1">
      <alignment horizontal="center" vertical="center" wrapText="1"/>
    </xf>
    <xf numFmtId="0" fontId="7" fillId="35" borderId="0" xfId="0" applyNumberFormat="1" applyFont="1" applyFill="1" applyBorder="1" applyAlignment="1">
      <alignment horizontal="center" vertical="center"/>
    </xf>
    <xf numFmtId="0" fontId="0" fillId="35" borderId="11" xfId="0" applyNumberFormat="1" applyFont="1" applyFill="1" applyBorder="1" applyAlignment="1" applyProtection="1">
      <alignment horizontal="center" vertical="center"/>
      <protection locked="0"/>
    </xf>
    <xf numFmtId="0" fontId="7" fillId="35" borderId="80" xfId="0" applyNumberFormat="1" applyFont="1" applyFill="1" applyBorder="1" applyAlignment="1">
      <alignment horizontal="center" vertical="center" wrapText="1"/>
    </xf>
    <xf numFmtId="0" fontId="7" fillId="35" borderId="37" xfId="0" applyNumberFormat="1" applyFont="1" applyFill="1" applyBorder="1" applyAlignment="1">
      <alignment horizontal="center" vertical="center"/>
    </xf>
    <xf numFmtId="0" fontId="7" fillId="35" borderId="16" xfId="0" applyNumberFormat="1" applyFont="1" applyFill="1" applyBorder="1" applyAlignment="1">
      <alignment horizontal="center" vertical="center"/>
    </xf>
    <xf numFmtId="0" fontId="8" fillId="0" borderId="0" xfId="63" applyNumberFormat="1" applyFont="1" applyAlignment="1">
      <alignment horizontal="center" vertical="center"/>
      <protection/>
    </xf>
    <xf numFmtId="0" fontId="17" fillId="0" borderId="0" xfId="63" applyNumberFormat="1" applyFont="1" applyAlignment="1" applyProtection="1">
      <alignment horizontal="center" vertical="center"/>
      <protection locked="0"/>
    </xf>
    <xf numFmtId="0" fontId="0" fillId="0" borderId="0" xfId="63" applyNumberFormat="1" applyFont="1" applyAlignment="1" applyProtection="1">
      <alignment/>
      <protection locked="0"/>
    </xf>
    <xf numFmtId="0" fontId="0" fillId="35" borderId="66" xfId="63" applyNumberFormat="1" applyFont="1" applyFill="1" applyBorder="1" applyAlignment="1">
      <alignment horizontal="center" vertical="center" wrapText="1"/>
      <protection/>
    </xf>
    <xf numFmtId="0" fontId="0" fillId="35" borderId="38" xfId="63" applyNumberFormat="1" applyFont="1" applyFill="1" applyBorder="1" applyAlignment="1">
      <alignment horizontal="center" vertical="center" wrapText="1"/>
      <protection/>
    </xf>
    <xf numFmtId="0" fontId="7" fillId="35" borderId="57" xfId="63" applyNumberFormat="1" applyFill="1" applyBorder="1" applyAlignment="1">
      <alignment horizontal="center" vertical="center" wrapText="1"/>
      <protection/>
    </xf>
    <xf numFmtId="0" fontId="7" fillId="35" borderId="56" xfId="63" applyNumberFormat="1" applyFill="1" applyBorder="1" applyAlignment="1">
      <alignment horizontal="center" vertical="center" wrapText="1"/>
      <protection/>
    </xf>
    <xf numFmtId="0" fontId="7" fillId="35" borderId="65" xfId="63" applyNumberFormat="1" applyFill="1" applyBorder="1" applyAlignment="1">
      <alignment horizontal="center" vertical="center" wrapText="1"/>
      <protection/>
    </xf>
    <xf numFmtId="0" fontId="7" fillId="35" borderId="23" xfId="63" applyNumberFormat="1" applyFill="1" applyBorder="1" applyAlignment="1">
      <alignment horizontal="center" vertical="center" wrapText="1"/>
      <protection/>
    </xf>
    <xf numFmtId="0" fontId="0" fillId="35" borderId="34" xfId="63" applyNumberFormat="1" applyFont="1" applyFill="1" applyBorder="1" applyAlignment="1" applyProtection="1">
      <alignment horizontal="center" vertical="center" wrapText="1"/>
      <protection locked="0"/>
    </xf>
    <xf numFmtId="0" fontId="99" fillId="33" borderId="27" xfId="0" applyFont="1" applyFill="1" applyBorder="1" applyAlignment="1">
      <alignment horizontal="center" vertical="center" wrapText="1"/>
    </xf>
    <xf numFmtId="0" fontId="99" fillId="33" borderId="58" xfId="0" applyFont="1" applyFill="1" applyBorder="1" applyAlignment="1">
      <alignment horizontal="center" vertical="center" wrapText="1"/>
    </xf>
    <xf numFmtId="0" fontId="99" fillId="33" borderId="26" xfId="0" applyFont="1" applyFill="1" applyBorder="1" applyAlignment="1">
      <alignment horizontal="center" vertical="center"/>
    </xf>
    <xf numFmtId="0" fontId="99" fillId="33" borderId="25" xfId="0" applyFont="1" applyFill="1" applyBorder="1" applyAlignment="1">
      <alignment horizontal="center" vertical="center"/>
    </xf>
    <xf numFmtId="0" fontId="99" fillId="33" borderId="34" xfId="0" applyFont="1" applyFill="1" applyBorder="1" applyAlignment="1">
      <alignment horizontal="center" vertical="center"/>
    </xf>
    <xf numFmtId="0" fontId="99" fillId="33" borderId="27" xfId="0" applyFont="1" applyFill="1" applyBorder="1" applyAlignment="1">
      <alignment horizontal="center" vertical="center"/>
    </xf>
    <xf numFmtId="0" fontId="99" fillId="33" borderId="58" xfId="0" applyFont="1" applyFill="1" applyBorder="1" applyAlignment="1">
      <alignment horizontal="center" vertical="center"/>
    </xf>
    <xf numFmtId="0" fontId="100" fillId="33" borderId="28" xfId="0" applyNumberFormat="1" applyFont="1" applyFill="1" applyBorder="1" applyAlignment="1" applyProtection="1">
      <alignment horizontal="center" vertical="center" wrapText="1"/>
      <protection locked="0"/>
    </xf>
    <xf numFmtId="0" fontId="100" fillId="33" borderId="58" xfId="0" applyNumberFormat="1" applyFont="1" applyFill="1" applyBorder="1" applyAlignment="1" applyProtection="1">
      <alignment horizontal="center" vertical="center" wrapText="1"/>
      <protection locked="0"/>
    </xf>
    <xf numFmtId="0" fontId="99" fillId="45" borderId="81" xfId="0" applyNumberFormat="1" applyFont="1" applyFill="1" applyBorder="1" applyAlignment="1">
      <alignment horizontal="center" vertical="center" wrapText="1"/>
    </xf>
    <xf numFmtId="0" fontId="99" fillId="45" borderId="14" xfId="0" applyNumberFormat="1" applyFont="1" applyFill="1" applyBorder="1" applyAlignment="1">
      <alignment horizontal="center" vertical="center" wrapText="1"/>
    </xf>
    <xf numFmtId="0" fontId="99" fillId="45" borderId="15" xfId="0" applyNumberFormat="1" applyFont="1" applyFill="1" applyBorder="1" applyAlignment="1">
      <alignment horizontal="center" vertical="center" wrapText="1"/>
    </xf>
    <xf numFmtId="0" fontId="99" fillId="33" borderId="82" xfId="0" applyNumberFormat="1" applyFont="1" applyFill="1" applyBorder="1" applyAlignment="1" applyProtection="1">
      <alignment horizontal="center" vertical="center"/>
      <protection locked="0"/>
    </xf>
    <xf numFmtId="0" fontId="99" fillId="33" borderId="56" xfId="0" applyNumberFormat="1" applyFont="1" applyFill="1" applyBorder="1" applyAlignment="1" applyProtection="1">
      <alignment horizontal="center" vertical="center"/>
      <protection locked="0"/>
    </xf>
    <xf numFmtId="0" fontId="99" fillId="33" borderId="65" xfId="0" applyNumberFormat="1" applyFont="1" applyFill="1" applyBorder="1" applyAlignment="1" applyProtection="1">
      <alignment horizontal="center" vertical="center"/>
      <protection locked="0"/>
    </xf>
    <xf numFmtId="0" fontId="99" fillId="33" borderId="34" xfId="0" applyNumberFormat="1" applyFont="1" applyFill="1" applyBorder="1" applyAlignment="1">
      <alignment horizontal="center" vertical="center"/>
    </xf>
    <xf numFmtId="0" fontId="99" fillId="33" borderId="33" xfId="0" applyNumberFormat="1" applyFont="1" applyFill="1" applyBorder="1" applyAlignment="1">
      <alignment horizontal="center" vertical="center"/>
    </xf>
    <xf numFmtId="0" fontId="99" fillId="33" borderId="28" xfId="0" applyFont="1" applyFill="1" applyBorder="1" applyAlignment="1">
      <alignment horizontal="center" vertical="center" wrapText="1"/>
    </xf>
    <xf numFmtId="0" fontId="100" fillId="33" borderId="26" xfId="0" applyFont="1" applyFill="1" applyBorder="1" applyAlignment="1">
      <alignment horizontal="center" vertical="center" wrapText="1"/>
    </xf>
    <xf numFmtId="0" fontId="100" fillId="33" borderId="25" xfId="0" applyFont="1" applyFill="1" applyBorder="1" applyAlignment="1">
      <alignment horizontal="center" vertical="center" wrapText="1"/>
    </xf>
    <xf numFmtId="0" fontId="100" fillId="33" borderId="34" xfId="0" applyFont="1" applyFill="1" applyBorder="1" applyAlignment="1">
      <alignment horizontal="center" vertical="center" wrapText="1"/>
    </xf>
    <xf numFmtId="0" fontId="99" fillId="33" borderId="26" xfId="0" applyNumberFormat="1" applyFont="1" applyFill="1" applyBorder="1" applyAlignment="1">
      <alignment horizontal="center" vertical="center" wrapText="1"/>
    </xf>
    <xf numFmtId="0" fontId="99" fillId="33" borderId="25" xfId="0" applyNumberFormat="1" applyFont="1" applyFill="1" applyBorder="1" applyAlignment="1">
      <alignment horizontal="center" vertical="center" wrapText="1"/>
    </xf>
    <xf numFmtId="0" fontId="99" fillId="33" borderId="34" xfId="0" applyNumberFormat="1" applyFont="1" applyFill="1" applyBorder="1" applyAlignment="1">
      <alignment horizontal="center" vertical="center" wrapText="1"/>
    </xf>
    <xf numFmtId="0" fontId="99" fillId="33" borderId="83" xfId="0" applyNumberFormat="1" applyFont="1" applyFill="1" applyBorder="1" applyAlignment="1">
      <alignment horizontal="center" vertical="center" wrapText="1"/>
    </xf>
    <xf numFmtId="0" fontId="99" fillId="33" borderId="84" xfId="0" applyNumberFormat="1" applyFont="1" applyFill="1" applyBorder="1" applyAlignment="1">
      <alignment horizontal="center" vertical="center" wrapText="1"/>
    </xf>
    <xf numFmtId="0" fontId="99" fillId="33" borderId="85" xfId="0" applyNumberFormat="1" applyFont="1" applyFill="1" applyBorder="1" applyAlignment="1">
      <alignment horizontal="center" vertical="center" wrapText="1"/>
    </xf>
    <xf numFmtId="0" fontId="100" fillId="33" borderId="27" xfId="0" applyFont="1" applyFill="1" applyBorder="1" applyAlignment="1">
      <alignment horizontal="center" vertical="center" wrapText="1"/>
    </xf>
    <xf numFmtId="0" fontId="99" fillId="33" borderId="28" xfId="0" applyNumberFormat="1" applyFont="1" applyFill="1" applyBorder="1" applyAlignment="1" applyProtection="1">
      <alignment horizontal="center" vertical="center" wrapText="1"/>
      <protection locked="0"/>
    </xf>
    <xf numFmtId="0" fontId="99" fillId="33" borderId="58" xfId="0" applyNumberFormat="1" applyFont="1" applyFill="1" applyBorder="1" applyAlignment="1" applyProtection="1">
      <alignment horizontal="center" vertical="center" wrapText="1"/>
      <protection locked="0"/>
    </xf>
    <xf numFmtId="0" fontId="115" fillId="0" borderId="0" xfId="0" applyNumberFormat="1" applyFont="1" applyAlignment="1">
      <alignment horizontal="center"/>
    </xf>
    <xf numFmtId="0" fontId="100" fillId="0" borderId="0" xfId="0" applyNumberFormat="1" applyFont="1" applyAlignment="1" applyProtection="1">
      <alignment horizontal="center"/>
      <protection locked="0"/>
    </xf>
    <xf numFmtId="0" fontId="99" fillId="33" borderId="81" xfId="0" applyNumberFormat="1" applyFont="1" applyFill="1" applyBorder="1" applyAlignment="1">
      <alignment horizontal="center" vertical="center" wrapText="1"/>
    </xf>
    <xf numFmtId="0" fontId="99" fillId="33" borderId="14" xfId="0" applyNumberFormat="1" applyFont="1" applyFill="1" applyBorder="1" applyAlignment="1" applyProtection="1">
      <alignment horizontal="center" vertical="center" wrapText="1"/>
      <protection locked="0"/>
    </xf>
    <xf numFmtId="0" fontId="99" fillId="33" borderId="15" xfId="0" applyNumberFormat="1" applyFont="1" applyFill="1" applyBorder="1" applyAlignment="1" applyProtection="1">
      <alignment horizontal="center" vertical="center" wrapText="1"/>
      <protection locked="0"/>
    </xf>
    <xf numFmtId="0" fontId="99" fillId="33" borderId="66" xfId="0" applyFont="1" applyFill="1" applyBorder="1" applyAlignment="1">
      <alignment horizontal="center" vertical="center" wrapText="1"/>
    </xf>
    <xf numFmtId="0" fontId="99" fillId="33" borderId="35" xfId="0" applyNumberFormat="1" applyFont="1" applyFill="1" applyBorder="1" applyAlignment="1" applyProtection="1">
      <alignment horizontal="center" vertical="center" wrapText="1"/>
      <protection locked="0"/>
    </xf>
    <xf numFmtId="0" fontId="99" fillId="33" borderId="38" xfId="0" applyNumberFormat="1" applyFont="1" applyFill="1" applyBorder="1" applyAlignment="1" applyProtection="1">
      <alignment horizontal="center" vertical="center" wrapText="1"/>
      <protection locked="0"/>
    </xf>
    <xf numFmtId="0" fontId="99" fillId="33" borderId="57" xfId="0" applyNumberFormat="1" applyFont="1" applyFill="1" applyBorder="1" applyAlignment="1">
      <alignment horizontal="center" vertical="center"/>
    </xf>
    <xf numFmtId="0" fontId="99" fillId="33" borderId="56" xfId="0" applyNumberFormat="1" applyFont="1" applyFill="1" applyBorder="1" applyAlignment="1">
      <alignment horizontal="center" vertical="center"/>
    </xf>
    <xf numFmtId="0" fontId="99" fillId="33" borderId="26" xfId="0" applyFont="1" applyFill="1" applyBorder="1" applyAlignment="1">
      <alignment horizontal="center" vertical="center" wrapText="1"/>
    </xf>
    <xf numFmtId="0" fontId="99" fillId="33" borderId="25" xfId="0" applyNumberFormat="1" applyFont="1" applyFill="1" applyBorder="1" applyAlignment="1" applyProtection="1">
      <alignment horizontal="center" vertical="center" wrapText="1"/>
      <protection locked="0"/>
    </xf>
    <xf numFmtId="0" fontId="99" fillId="33" borderId="34" xfId="0" applyNumberFormat="1" applyFont="1" applyFill="1" applyBorder="1" applyAlignment="1" applyProtection="1">
      <alignment horizontal="center" vertical="center" wrapText="1"/>
      <protection locked="0"/>
    </xf>
    <xf numFmtId="0" fontId="8" fillId="0" borderId="0" xfId="0" applyFont="1" applyAlignment="1">
      <alignment horizontal="center"/>
    </xf>
    <xf numFmtId="0" fontId="17" fillId="0" borderId="0" xfId="0" applyNumberFormat="1" applyFont="1" applyAlignment="1" applyProtection="1">
      <alignment horizontal="center"/>
      <protection locked="0"/>
    </xf>
    <xf numFmtId="0" fontId="7" fillId="35" borderId="66" xfId="0" applyFont="1" applyFill="1" applyBorder="1" applyAlignment="1">
      <alignment horizontal="center" vertical="center" wrapText="1"/>
    </xf>
    <xf numFmtId="0" fontId="0" fillId="35" borderId="35" xfId="0" applyNumberFormat="1" applyFont="1" applyFill="1" applyBorder="1" applyAlignment="1" applyProtection="1">
      <alignment horizontal="center" vertical="center"/>
      <protection locked="0"/>
    </xf>
    <xf numFmtId="0" fontId="7" fillId="35" borderId="27" xfId="0" applyFont="1" applyFill="1" applyBorder="1" applyAlignment="1">
      <alignment horizontal="center" vertical="center"/>
    </xf>
    <xf numFmtId="0" fontId="7" fillId="35" borderId="26" xfId="0" applyFont="1" applyFill="1" applyBorder="1" applyAlignment="1">
      <alignment horizontal="center" vertical="center"/>
    </xf>
    <xf numFmtId="0" fontId="111" fillId="33" borderId="53" xfId="66" applyFont="1" applyFill="1" applyBorder="1" applyAlignment="1">
      <alignment horizontal="center" vertical="center" wrapText="1"/>
      <protection/>
    </xf>
    <xf numFmtId="0" fontId="111" fillId="33" borderId="52" xfId="66" applyFont="1" applyFill="1" applyBorder="1" applyAlignment="1">
      <alignment horizontal="center" vertical="center" wrapText="1"/>
      <protection/>
    </xf>
    <xf numFmtId="0" fontId="111" fillId="33" borderId="29" xfId="66" applyFont="1" applyFill="1" applyBorder="1" applyAlignment="1">
      <alignment horizontal="center" vertical="center"/>
      <protection/>
    </xf>
    <xf numFmtId="0" fontId="111" fillId="33" borderId="44" xfId="66" applyFont="1" applyFill="1" applyBorder="1" applyAlignment="1">
      <alignment horizontal="center" vertical="center"/>
      <protection/>
    </xf>
    <xf numFmtId="0" fontId="117" fillId="0" borderId="0" xfId="0" applyFont="1" applyAlignment="1">
      <alignment horizontal="center" vertical="center"/>
    </xf>
    <xf numFmtId="0" fontId="111" fillId="33" borderId="59" xfId="66" applyFont="1" applyFill="1" applyBorder="1" applyAlignment="1">
      <alignment horizontal="center" vertical="center" wrapText="1" shrinkToFit="1"/>
      <protection/>
    </xf>
    <xf numFmtId="0" fontId="111" fillId="33" borderId="59" xfId="66" applyFont="1" applyFill="1" applyBorder="1" applyAlignment="1">
      <alignment horizontal="center" vertical="center" shrinkToFit="1"/>
      <protection/>
    </xf>
    <xf numFmtId="0" fontId="111" fillId="33" borderId="29" xfId="0" applyFont="1" applyFill="1" applyBorder="1" applyAlignment="1">
      <alignment horizontal="center" vertical="center"/>
    </xf>
    <xf numFmtId="0" fontId="111" fillId="33" borderId="29" xfId="66" applyFont="1" applyFill="1" applyBorder="1" applyAlignment="1">
      <alignment horizontal="center" vertical="center" shrinkToFit="1"/>
      <protection/>
    </xf>
    <xf numFmtId="0" fontId="111" fillId="33" borderId="44" xfId="66" applyFont="1" applyFill="1" applyBorder="1" applyAlignment="1">
      <alignment horizontal="center" vertical="center" shrinkToFit="1"/>
      <protection/>
    </xf>
    <xf numFmtId="0" fontId="111" fillId="33" borderId="29" xfId="66" applyFont="1" applyFill="1" applyBorder="1" applyAlignment="1">
      <alignment horizontal="center" vertical="center" wrapText="1"/>
      <protection/>
    </xf>
    <xf numFmtId="0" fontId="111" fillId="33" borderId="54" xfId="68" applyFont="1" applyFill="1" applyBorder="1" applyAlignment="1">
      <alignment horizontal="center" vertical="center"/>
      <protection/>
    </xf>
    <xf numFmtId="0" fontId="111" fillId="33" borderId="16" xfId="68" applyFont="1" applyFill="1" applyBorder="1" applyAlignment="1">
      <alignment horizontal="center" vertical="center"/>
      <protection/>
    </xf>
    <xf numFmtId="0" fontId="8" fillId="0" borderId="0" xfId="0" applyNumberFormat="1" applyFont="1" applyAlignment="1">
      <alignment horizontal="center" vertical="center"/>
    </xf>
    <xf numFmtId="0" fontId="7" fillId="36" borderId="66" xfId="0" applyNumberFormat="1" applyFont="1" applyFill="1" applyBorder="1" applyAlignment="1">
      <alignment horizontal="center" vertical="center" wrapText="1"/>
    </xf>
    <xf numFmtId="0" fontId="7" fillId="0" borderId="38" xfId="0" applyNumberFormat="1" applyFont="1" applyBorder="1" applyAlignment="1" applyProtection="1">
      <alignment horizontal="center" vertical="center" wrapText="1"/>
      <protection locked="0"/>
    </xf>
    <xf numFmtId="0" fontId="7" fillId="36" borderId="57" xfId="0" applyNumberFormat="1" applyFont="1" applyFill="1" applyBorder="1" applyAlignment="1">
      <alignment horizontal="center" vertical="center"/>
    </xf>
    <xf numFmtId="0" fontId="0" fillId="0" borderId="56" xfId="0" applyNumberFormat="1" applyFont="1" applyBorder="1" applyAlignment="1" applyProtection="1">
      <alignment horizontal="center" vertical="center"/>
      <protection locked="0"/>
    </xf>
    <xf numFmtId="0" fontId="0" fillId="0" borderId="65" xfId="0" applyNumberFormat="1" applyFont="1" applyBorder="1" applyAlignment="1" applyProtection="1">
      <alignment horizontal="center" vertical="center"/>
      <protection locked="0"/>
    </xf>
    <xf numFmtId="0" fontId="7" fillId="39" borderId="66" xfId="0" applyNumberFormat="1" applyFont="1" applyFill="1" applyBorder="1" applyAlignment="1">
      <alignment horizontal="center" vertical="center" wrapText="1"/>
    </xf>
    <xf numFmtId="0" fontId="0" fillId="0" borderId="35" xfId="0" applyNumberFormat="1" applyFont="1" applyBorder="1" applyAlignment="1" applyProtection="1">
      <alignment horizontal="center" vertical="center" wrapText="1"/>
      <protection locked="0"/>
    </xf>
    <xf numFmtId="0" fontId="0" fillId="0" borderId="38" xfId="0" applyNumberFormat="1" applyFont="1" applyBorder="1" applyAlignment="1" applyProtection="1">
      <alignment horizontal="center" vertical="center" wrapText="1"/>
      <protection locked="0"/>
    </xf>
    <xf numFmtId="0" fontId="28" fillId="0" borderId="0" xfId="0" applyFont="1" applyAlignment="1">
      <alignment horizontal="center"/>
    </xf>
    <xf numFmtId="0" fontId="27" fillId="35" borderId="66" xfId="0" applyFont="1" applyFill="1" applyBorder="1" applyAlignment="1">
      <alignment horizontal="center" vertical="center" wrapText="1"/>
    </xf>
    <xf numFmtId="0" fontId="0" fillId="35" borderId="38" xfId="0" applyNumberFormat="1" applyFont="1" applyFill="1" applyBorder="1" applyAlignment="1" applyProtection="1">
      <alignment horizontal="center" vertical="center" wrapText="1"/>
      <protection locked="0"/>
    </xf>
    <xf numFmtId="0" fontId="0" fillId="35" borderId="38" xfId="0" applyNumberFormat="1" applyFont="1" applyFill="1" applyBorder="1" applyAlignment="1" applyProtection="1">
      <alignment horizontal="center" vertical="center" wrapText="1"/>
      <protection locked="0"/>
    </xf>
    <xf numFmtId="0" fontId="27" fillId="35" borderId="67" xfId="0" applyFont="1" applyFill="1" applyBorder="1" applyAlignment="1">
      <alignment horizontal="center" vertical="center" wrapText="1"/>
    </xf>
    <xf numFmtId="0" fontId="27" fillId="35" borderId="57" xfId="0" applyNumberFormat="1" applyFont="1" applyFill="1" applyBorder="1" applyAlignment="1">
      <alignment horizontal="center" vertical="center" wrapText="1"/>
    </xf>
    <xf numFmtId="0" fontId="0" fillId="35" borderId="56" xfId="0" applyNumberFormat="1" applyFont="1" applyFill="1" applyBorder="1" applyAlignment="1" applyProtection="1">
      <alignment horizontal="center" vertical="center" wrapText="1"/>
      <protection locked="0"/>
    </xf>
    <xf numFmtId="0" fontId="0" fillId="35" borderId="65" xfId="0" applyNumberFormat="1" applyFont="1" applyFill="1" applyBorder="1" applyAlignment="1" applyProtection="1">
      <alignment horizontal="center" vertical="center" wrapText="1"/>
      <protection locked="0"/>
    </xf>
    <xf numFmtId="0" fontId="31" fillId="35" borderId="67" xfId="0" applyFont="1" applyFill="1" applyBorder="1" applyAlignment="1">
      <alignment horizontal="center" vertical="center" wrapText="1"/>
    </xf>
    <xf numFmtId="0" fontId="5" fillId="35" borderId="58" xfId="0" applyNumberFormat="1" applyFont="1" applyFill="1" applyBorder="1" applyAlignment="1" applyProtection="1">
      <alignment horizontal="center" vertical="center" wrapText="1"/>
      <protection locked="0"/>
    </xf>
    <xf numFmtId="0" fontId="31" fillId="35" borderId="23" xfId="0" applyFont="1" applyFill="1" applyBorder="1" applyAlignment="1">
      <alignment horizontal="center" vertical="center" wrapText="1"/>
    </xf>
    <xf numFmtId="0" fontId="5" fillId="35" borderId="34" xfId="0" applyNumberFormat="1" applyFont="1" applyFill="1" applyBorder="1" applyAlignment="1" applyProtection="1">
      <alignment horizontal="center" vertical="center" wrapText="1"/>
      <protection locked="0"/>
    </xf>
    <xf numFmtId="0" fontId="7" fillId="35" borderId="66" xfId="0" applyNumberFormat="1" applyFont="1" applyFill="1" applyBorder="1" applyAlignment="1">
      <alignment horizontal="center" vertical="center" wrapText="1"/>
    </xf>
    <xf numFmtId="0" fontId="9" fillId="35" borderId="35" xfId="0" applyNumberFormat="1" applyFont="1" applyFill="1" applyBorder="1" applyAlignment="1" applyProtection="1">
      <alignment horizontal="center" vertical="center"/>
      <protection locked="0"/>
    </xf>
    <xf numFmtId="0" fontId="9" fillId="35" borderId="38" xfId="0" applyNumberFormat="1" applyFont="1" applyFill="1" applyBorder="1" applyAlignment="1" applyProtection="1">
      <alignment horizontal="center" vertical="center"/>
      <protection locked="0"/>
    </xf>
    <xf numFmtId="3" fontId="7" fillId="35" borderId="67" xfId="0" applyNumberFormat="1" applyFont="1" applyFill="1" applyBorder="1" applyAlignment="1">
      <alignment horizontal="center" vertical="center"/>
    </xf>
    <xf numFmtId="0" fontId="9" fillId="35" borderId="28" xfId="0" applyNumberFormat="1" applyFont="1" applyFill="1" applyBorder="1" applyAlignment="1" applyProtection="1">
      <alignment horizontal="center" vertical="center"/>
      <protection locked="0"/>
    </xf>
    <xf numFmtId="0" fontId="9" fillId="35" borderId="58" xfId="0" applyNumberFormat="1" applyFont="1" applyFill="1" applyBorder="1" applyAlignment="1" applyProtection="1">
      <alignment horizontal="center" vertical="center"/>
      <protection locked="0"/>
    </xf>
    <xf numFmtId="3" fontId="7" fillId="35" borderId="23" xfId="0" applyNumberFormat="1" applyFont="1" applyFill="1" applyBorder="1" applyAlignment="1">
      <alignment horizontal="center" vertical="center" wrapText="1"/>
    </xf>
    <xf numFmtId="0" fontId="9" fillId="35" borderId="28" xfId="0" applyNumberFormat="1" applyFont="1" applyFill="1" applyBorder="1" applyAlignment="1" applyProtection="1">
      <alignment horizontal="center" vertical="center" wrapText="1"/>
      <protection locked="0"/>
    </xf>
    <xf numFmtId="0" fontId="9" fillId="35" borderId="58" xfId="0" applyNumberFormat="1" applyFont="1" applyFill="1" applyBorder="1" applyAlignment="1" applyProtection="1">
      <alignment horizontal="center" vertical="center" wrapText="1"/>
      <protection locked="0"/>
    </xf>
    <xf numFmtId="3" fontId="7" fillId="35" borderId="67" xfId="0" applyNumberFormat="1" applyFont="1" applyFill="1" applyBorder="1" applyAlignment="1">
      <alignment horizontal="center" vertical="center" wrapText="1"/>
    </xf>
    <xf numFmtId="0" fontId="8" fillId="0" borderId="0" xfId="0" applyNumberFormat="1" applyFont="1" applyAlignment="1">
      <alignment horizontal="center"/>
    </xf>
    <xf numFmtId="0" fontId="7" fillId="41" borderId="66" xfId="0" applyNumberFormat="1" applyFont="1" applyFill="1" applyBorder="1" applyAlignment="1">
      <alignment horizontal="center" vertical="center" wrapText="1"/>
    </xf>
    <xf numFmtId="0" fontId="0" fillId="41" borderId="38" xfId="0" applyNumberFormat="1" applyFont="1" applyFill="1" applyBorder="1" applyAlignment="1" applyProtection="1">
      <alignment horizontal="center" vertical="center" wrapText="1"/>
      <protection locked="0"/>
    </xf>
    <xf numFmtId="0" fontId="7" fillId="41" borderId="57" xfId="0" applyNumberFormat="1" applyFont="1" applyFill="1" applyBorder="1" applyAlignment="1">
      <alignment horizontal="center" vertical="center"/>
    </xf>
    <xf numFmtId="0" fontId="7" fillId="41" borderId="56" xfId="0" applyNumberFormat="1" applyFont="1" applyFill="1" applyBorder="1" applyAlignment="1">
      <alignment horizontal="center" vertical="center"/>
    </xf>
    <xf numFmtId="0" fontId="0" fillId="41" borderId="56" xfId="0" applyNumberFormat="1" applyFont="1" applyFill="1" applyBorder="1" applyAlignment="1" applyProtection="1">
      <alignment horizontal="center" vertical="center"/>
      <protection locked="0"/>
    </xf>
    <xf numFmtId="0" fontId="0" fillId="41" borderId="65" xfId="0" applyNumberFormat="1" applyFont="1" applyFill="1" applyBorder="1" applyAlignment="1" applyProtection="1">
      <alignment horizontal="center" vertical="center"/>
      <protection locked="0"/>
    </xf>
    <xf numFmtId="5" fontId="7" fillId="41" borderId="57" xfId="0" applyNumberFormat="1" applyFont="1" applyFill="1" applyBorder="1" applyAlignment="1">
      <alignment horizontal="center" vertical="center"/>
    </xf>
    <xf numFmtId="5" fontId="7" fillId="41" borderId="65" xfId="0" applyNumberFormat="1" applyFont="1" applyFill="1" applyBorder="1" applyAlignment="1">
      <alignment horizontal="center" vertical="center"/>
    </xf>
    <xf numFmtId="0" fontId="0" fillId="41" borderId="56" xfId="0" applyNumberFormat="1" applyFont="1" applyFill="1" applyBorder="1" applyAlignment="1" applyProtection="1">
      <alignment horizontal="center" vertical="center"/>
      <protection locked="0"/>
    </xf>
    <xf numFmtId="0" fontId="0" fillId="41" borderId="65" xfId="0" applyNumberFormat="1" applyFont="1" applyFill="1" applyBorder="1" applyAlignment="1" applyProtection="1">
      <alignment horizontal="center" vertical="center"/>
      <protection locked="0"/>
    </xf>
    <xf numFmtId="184" fontId="7" fillId="0" borderId="0" xfId="0" applyNumberFormat="1" applyFont="1" applyFill="1" applyBorder="1" applyAlignment="1">
      <alignment horizontal="center"/>
    </xf>
    <xf numFmtId="0" fontId="0" fillId="0" borderId="0" xfId="0" applyNumberFormat="1" applyFont="1" applyAlignment="1" applyProtection="1">
      <alignment horizontal="center"/>
      <protection locked="0"/>
    </xf>
    <xf numFmtId="0" fontId="5" fillId="0" borderId="0" xfId="0" applyNumberFormat="1" applyFont="1" applyAlignment="1">
      <alignment horizontal="left" vertical="center" wrapText="1"/>
    </xf>
    <xf numFmtId="0" fontId="7" fillId="35" borderId="81" xfId="0" applyNumberFormat="1" applyFont="1" applyFill="1" applyBorder="1" applyAlignment="1">
      <alignment horizontal="center" vertical="center" wrapText="1"/>
    </xf>
    <xf numFmtId="0" fontId="7" fillId="35" borderId="14" xfId="0" applyNumberFormat="1" applyFont="1" applyFill="1" applyBorder="1" applyAlignment="1" applyProtection="1">
      <alignment horizontal="center" vertical="center" wrapText="1"/>
      <protection locked="0"/>
    </xf>
    <xf numFmtId="0" fontId="7" fillId="35" borderId="15" xfId="0" applyNumberFormat="1" applyFont="1" applyFill="1" applyBorder="1" applyAlignment="1" applyProtection="1">
      <alignment horizontal="center" vertical="center" wrapText="1"/>
      <protection locked="0"/>
    </xf>
    <xf numFmtId="0" fontId="7" fillId="33" borderId="67" xfId="0" applyNumberFormat="1" applyFont="1" applyFill="1" applyBorder="1" applyAlignment="1">
      <alignment horizontal="center" vertical="center" wrapText="1"/>
    </xf>
    <xf numFmtId="0" fontId="0" fillId="33" borderId="28" xfId="0" applyNumberFormat="1" applyFont="1" applyFill="1" applyBorder="1" applyAlignment="1" applyProtection="1">
      <alignment horizontal="center" vertical="center" wrapText="1"/>
      <protection locked="0"/>
    </xf>
    <xf numFmtId="0" fontId="0" fillId="33" borderId="58" xfId="0" applyNumberFormat="1" applyFont="1" applyFill="1" applyBorder="1" applyAlignment="1" applyProtection="1">
      <alignment horizontal="center" vertical="center" wrapText="1"/>
      <protection locked="0"/>
    </xf>
    <xf numFmtId="0" fontId="7" fillId="33" borderId="28" xfId="0" applyNumberFormat="1" applyFont="1" applyFill="1" applyBorder="1" applyAlignment="1" applyProtection="1">
      <alignment horizontal="center" vertical="center" wrapText="1"/>
      <protection locked="0"/>
    </xf>
    <xf numFmtId="3" fontId="0" fillId="0" borderId="0" xfId="0" applyNumberFormat="1" applyFont="1" applyAlignment="1" applyProtection="1">
      <alignment horizontal="center"/>
      <protection locked="0"/>
    </xf>
    <xf numFmtId="3" fontId="7" fillId="35" borderId="66" xfId="0" applyNumberFormat="1" applyFont="1" applyFill="1" applyBorder="1" applyAlignment="1">
      <alignment horizontal="center" vertical="center" wrapText="1"/>
    </xf>
    <xf numFmtId="3" fontId="7" fillId="35" borderId="35" xfId="0" applyNumberFormat="1" applyFont="1" applyFill="1" applyBorder="1" applyAlignment="1" applyProtection="1">
      <alignment horizontal="center" vertical="center"/>
      <protection locked="0"/>
    </xf>
    <xf numFmtId="3" fontId="7" fillId="35" borderId="38" xfId="0" applyNumberFormat="1" applyFont="1" applyFill="1" applyBorder="1" applyAlignment="1" applyProtection="1">
      <alignment horizontal="center" vertical="center"/>
      <protection locked="0"/>
    </xf>
    <xf numFmtId="3" fontId="7" fillId="35" borderId="23" xfId="0" applyNumberFormat="1" applyFont="1" applyFill="1" applyBorder="1" applyAlignment="1">
      <alignment horizontal="center" vertical="center"/>
    </xf>
    <xf numFmtId="3" fontId="7" fillId="35" borderId="66" xfId="0" applyNumberFormat="1" applyFont="1" applyFill="1" applyBorder="1" applyAlignment="1" applyProtection="1">
      <alignment horizontal="center" vertical="center"/>
      <protection locked="0"/>
    </xf>
    <xf numFmtId="3" fontId="7" fillId="35" borderId="34" xfId="0" applyNumberFormat="1" applyFont="1" applyFill="1" applyBorder="1" applyAlignment="1" applyProtection="1">
      <alignment horizontal="center" vertical="center"/>
      <protection locked="0"/>
    </xf>
    <xf numFmtId="41" fontId="7" fillId="35" borderId="23" xfId="0" applyNumberFormat="1" applyFont="1" applyFill="1" applyBorder="1" applyAlignment="1">
      <alignment horizontal="center" vertical="center"/>
    </xf>
    <xf numFmtId="41" fontId="7" fillId="35" borderId="22" xfId="0" applyNumberFormat="1" applyFont="1" applyFill="1" applyBorder="1" applyAlignment="1" applyProtection="1">
      <alignment horizontal="center" vertical="center"/>
      <protection locked="0"/>
    </xf>
    <xf numFmtId="41" fontId="7" fillId="35" borderId="34" xfId="0" applyNumberFormat="1" applyFont="1" applyFill="1" applyBorder="1" applyAlignment="1" applyProtection="1">
      <alignment horizontal="center" vertical="center"/>
      <protection locked="0"/>
    </xf>
    <xf numFmtId="41" fontId="7" fillId="35" borderId="33" xfId="0" applyNumberFormat="1" applyFont="1" applyFill="1" applyBorder="1" applyAlignment="1" applyProtection="1">
      <alignment horizontal="center" vertical="center"/>
      <protection locked="0"/>
    </xf>
    <xf numFmtId="0" fontId="0" fillId="0" borderId="0" xfId="0" applyNumberFormat="1" applyFont="1" applyAlignment="1" applyProtection="1">
      <alignment horizontal="center" vertical="center"/>
      <protection locked="0"/>
    </xf>
    <xf numFmtId="0" fontId="7" fillId="35" borderId="67" xfId="0" applyFont="1" applyFill="1" applyBorder="1" applyAlignment="1">
      <alignment horizontal="center" vertical="center"/>
    </xf>
    <xf numFmtId="0" fontId="7" fillId="35" borderId="28" xfId="0" applyFont="1" applyFill="1" applyBorder="1" applyAlignment="1">
      <alignment horizontal="center" vertical="center"/>
    </xf>
    <xf numFmtId="0" fontId="7" fillId="35" borderId="23" xfId="0" applyFont="1" applyFill="1" applyBorder="1" applyAlignment="1">
      <alignment horizontal="center" vertical="center"/>
    </xf>
    <xf numFmtId="0" fontId="7" fillId="35" borderId="25" xfId="0" applyFont="1" applyFill="1" applyBorder="1" applyAlignment="1">
      <alignment horizontal="center" vertical="center"/>
    </xf>
    <xf numFmtId="0" fontId="115" fillId="0" borderId="0" xfId="0" applyNumberFormat="1" applyFont="1" applyAlignment="1">
      <alignment horizontal="center" vertical="center"/>
    </xf>
    <xf numFmtId="0" fontId="99" fillId="36" borderId="81" xfId="0" applyNumberFormat="1" applyFont="1" applyFill="1" applyBorder="1" applyAlignment="1">
      <alignment horizontal="center" vertical="center" wrapText="1"/>
    </xf>
    <xf numFmtId="0" fontId="118" fillId="36" borderId="14" xfId="0" applyNumberFormat="1" applyFont="1" applyFill="1" applyBorder="1" applyAlignment="1" applyProtection="1">
      <alignment horizontal="center" vertical="center" wrapText="1"/>
      <protection locked="0"/>
    </xf>
    <xf numFmtId="0" fontId="118" fillId="36" borderId="15" xfId="0" applyNumberFormat="1" applyFont="1" applyFill="1" applyBorder="1" applyAlignment="1" applyProtection="1">
      <alignment horizontal="center" vertical="center" wrapText="1"/>
      <protection locked="0"/>
    </xf>
    <xf numFmtId="0" fontId="108" fillId="36" borderId="86" xfId="0" applyNumberFormat="1" applyFont="1" applyFill="1" applyBorder="1" applyAlignment="1">
      <alignment horizontal="center" vertical="center"/>
    </xf>
    <xf numFmtId="0" fontId="108" fillId="36" borderId="87" xfId="0" applyNumberFormat="1" applyFont="1" applyFill="1" applyBorder="1" applyAlignment="1">
      <alignment horizontal="center" vertical="center"/>
    </xf>
    <xf numFmtId="0" fontId="107" fillId="40" borderId="27" xfId="0" applyNumberFormat="1" applyFont="1" applyFill="1" applyBorder="1" applyAlignment="1">
      <alignment horizontal="center" vertical="center" wrapText="1"/>
    </xf>
    <xf numFmtId="0" fontId="119" fillId="33" borderId="28" xfId="0" applyNumberFormat="1" applyFont="1" applyFill="1" applyBorder="1" applyAlignment="1" applyProtection="1">
      <alignment horizontal="center" vertical="center" wrapText="1"/>
      <protection locked="0"/>
    </xf>
    <xf numFmtId="0" fontId="107" fillId="33" borderId="54" xfId="0" applyNumberFormat="1" applyFont="1" applyFill="1" applyBorder="1" applyAlignment="1">
      <alignment horizontal="center" vertical="center"/>
    </xf>
    <xf numFmtId="0" fontId="107" fillId="33" borderId="39" xfId="0" applyNumberFormat="1" applyFont="1" applyFill="1" applyBorder="1" applyAlignment="1">
      <alignment horizontal="center" vertical="center"/>
    </xf>
    <xf numFmtId="0" fontId="99" fillId="36" borderId="82" xfId="0" applyNumberFormat="1" applyFont="1" applyFill="1" applyBorder="1" applyAlignment="1">
      <alignment horizontal="center" vertical="center"/>
    </xf>
    <xf numFmtId="0" fontId="99" fillId="36" borderId="56" xfId="0" applyNumberFormat="1" applyFont="1" applyFill="1" applyBorder="1" applyAlignment="1">
      <alignment horizontal="center" vertical="center"/>
    </xf>
    <xf numFmtId="0" fontId="99" fillId="36" borderId="65" xfId="0" applyNumberFormat="1" applyFont="1" applyFill="1" applyBorder="1" applyAlignment="1">
      <alignment horizontal="center" vertical="center"/>
    </xf>
    <xf numFmtId="0" fontId="8" fillId="0" borderId="0" xfId="60" applyNumberFormat="1" applyFont="1" applyFill="1" applyAlignment="1">
      <alignment horizontal="center" vertical="center"/>
      <protection/>
    </xf>
    <xf numFmtId="0" fontId="17" fillId="0" borderId="0" xfId="60" applyNumberFormat="1" applyFont="1" applyFill="1" applyAlignment="1" applyProtection="1">
      <alignment horizontal="center" vertical="center"/>
      <protection locked="0"/>
    </xf>
    <xf numFmtId="0" fontId="8" fillId="0" borderId="69" xfId="60" applyNumberFormat="1" applyFont="1" applyBorder="1" applyAlignment="1">
      <alignment horizontal="center"/>
      <protection/>
    </xf>
    <xf numFmtId="0" fontId="0" fillId="0" borderId="69" xfId="60" applyNumberFormat="1" applyFont="1" applyBorder="1" applyAlignment="1" applyProtection="1">
      <alignment horizontal="center"/>
      <protection locked="0"/>
    </xf>
    <xf numFmtId="0" fontId="7" fillId="36" borderId="66" xfId="60" applyNumberFormat="1" applyFont="1" applyFill="1" applyBorder="1" applyAlignment="1">
      <alignment horizontal="center" vertical="center" wrapText="1"/>
      <protection/>
    </xf>
    <xf numFmtId="0" fontId="0" fillId="36" borderId="38" xfId="60" applyNumberFormat="1" applyFont="1" applyFill="1" applyBorder="1" applyAlignment="1" applyProtection="1">
      <alignment horizontal="center" vertical="center" wrapText="1"/>
      <protection locked="0"/>
    </xf>
    <xf numFmtId="0" fontId="7" fillId="36" borderId="23" xfId="60" applyNumberFormat="1" applyFont="1" applyFill="1" applyBorder="1" applyAlignment="1">
      <alignment horizontal="center" vertical="center" wrapText="1"/>
      <protection/>
    </xf>
    <xf numFmtId="0" fontId="0" fillId="36" borderId="34" xfId="60" applyNumberFormat="1" applyFont="1" applyFill="1" applyBorder="1" applyAlignment="1" applyProtection="1">
      <alignment horizontal="center" vertical="center" wrapText="1"/>
      <protection locked="0"/>
    </xf>
    <xf numFmtId="0" fontId="8" fillId="0" borderId="69" xfId="60" applyNumberFormat="1" applyFont="1" applyBorder="1" applyAlignment="1">
      <alignment horizontal="center" vertical="center"/>
      <protection/>
    </xf>
    <xf numFmtId="0" fontId="0" fillId="0" borderId="69" xfId="60" applyNumberFormat="1" applyFont="1" applyBorder="1" applyAlignment="1" applyProtection="1">
      <alignment horizontal="center" vertical="center"/>
      <protection locked="0"/>
    </xf>
    <xf numFmtId="0" fontId="0" fillId="36" borderId="66" xfId="60" applyFont="1" applyFill="1" applyBorder="1" applyAlignment="1">
      <alignment horizontal="center" vertical="center" wrapText="1"/>
      <protection/>
    </xf>
    <xf numFmtId="0" fontId="7" fillId="36" borderId="23" xfId="60" applyFont="1" applyFill="1" applyBorder="1" applyAlignment="1">
      <alignment horizontal="center" vertical="center" wrapText="1"/>
      <protection/>
    </xf>
    <xf numFmtId="0" fontId="7" fillId="35" borderId="88" xfId="63" applyNumberFormat="1" applyFont="1" applyFill="1" applyBorder="1" applyAlignment="1">
      <alignment horizontal="center" vertical="center" wrapText="1"/>
      <protection/>
    </xf>
    <xf numFmtId="0" fontId="7" fillId="35" borderId="89" xfId="63" applyNumberFormat="1" applyFont="1" applyFill="1" applyBorder="1" applyAlignment="1">
      <alignment horizontal="center" vertical="center" wrapText="1"/>
      <protection/>
    </xf>
    <xf numFmtId="0" fontId="7" fillId="35" borderId="90" xfId="63" applyNumberFormat="1" applyFont="1" applyFill="1" applyBorder="1" applyAlignment="1">
      <alignment horizontal="center" vertical="center" shrinkToFit="1"/>
      <protection/>
    </xf>
    <xf numFmtId="0" fontId="7" fillId="35" borderId="85" xfId="63" applyNumberFormat="1" applyFont="1" applyFill="1" applyBorder="1" applyAlignment="1">
      <alignment horizontal="center" vertical="center" shrinkToFit="1"/>
      <protection/>
    </xf>
    <xf numFmtId="0" fontId="7" fillId="35" borderId="27" xfId="63" applyNumberFormat="1" applyFont="1" applyFill="1" applyBorder="1" applyAlignment="1">
      <alignment horizontal="center" vertical="center" shrinkToFit="1"/>
      <protection/>
    </xf>
    <xf numFmtId="0" fontId="7" fillId="35" borderId="58" xfId="63" applyNumberFormat="1" applyFont="1" applyFill="1" applyBorder="1" applyAlignment="1">
      <alignment horizontal="center" vertical="center" shrinkToFit="1"/>
      <protection/>
    </xf>
    <xf numFmtId="0" fontId="7" fillId="35" borderId="27" xfId="63" applyNumberFormat="1" applyFont="1" applyFill="1" applyBorder="1" applyAlignment="1">
      <alignment horizontal="center" vertical="center" wrapText="1"/>
      <protection/>
    </xf>
    <xf numFmtId="0" fontId="7" fillId="35" borderId="58" xfId="63" applyNumberFormat="1" applyFont="1" applyFill="1" applyBorder="1" applyAlignment="1">
      <alignment horizontal="center" vertical="center" wrapText="1"/>
      <protection/>
    </xf>
    <xf numFmtId="0" fontId="8" fillId="0" borderId="69" xfId="63" applyNumberFormat="1" applyFont="1" applyBorder="1" applyAlignment="1">
      <alignment horizontal="center"/>
      <protection/>
    </xf>
    <xf numFmtId="0" fontId="6" fillId="0" borderId="69" xfId="63" applyNumberFormat="1" applyFont="1" applyBorder="1" applyAlignment="1">
      <alignment horizontal="center"/>
      <protection/>
    </xf>
    <xf numFmtId="0" fontId="7" fillId="35" borderId="22" xfId="63" applyNumberFormat="1" applyFont="1" applyFill="1" applyBorder="1" applyAlignment="1">
      <alignment horizontal="center" vertical="center" wrapText="1"/>
      <protection/>
    </xf>
    <xf numFmtId="0" fontId="0" fillId="0" borderId="0" xfId="63" applyNumberFormat="1" applyFont="1" applyAlignment="1" applyProtection="1">
      <alignment/>
      <protection locked="0"/>
    </xf>
    <xf numFmtId="0" fontId="0" fillId="0" borderId="33" xfId="63" applyNumberFormat="1" applyFont="1" applyBorder="1" applyAlignment="1" applyProtection="1">
      <alignment/>
      <protection locked="0"/>
    </xf>
    <xf numFmtId="0" fontId="7" fillId="35" borderId="23" xfId="63" applyNumberFormat="1" applyFont="1" applyFill="1" applyBorder="1" applyAlignment="1">
      <alignment horizontal="center" vertical="center" wrapText="1"/>
      <protection/>
    </xf>
    <xf numFmtId="0" fontId="0" fillId="0" borderId="25" xfId="63" applyNumberFormat="1" applyFont="1" applyBorder="1" applyAlignment="1" applyProtection="1">
      <alignment/>
      <protection locked="0"/>
    </xf>
    <xf numFmtId="0" fontId="0" fillId="0" borderId="34" xfId="63" applyNumberFormat="1" applyFont="1" applyBorder="1" applyAlignment="1" applyProtection="1">
      <alignment/>
      <protection locked="0"/>
    </xf>
    <xf numFmtId="0" fontId="7" fillId="35" borderId="91" xfId="63" applyNumberFormat="1" applyFont="1" applyFill="1" applyBorder="1" applyAlignment="1">
      <alignment horizontal="center" vertical="center" wrapText="1"/>
      <protection/>
    </xf>
    <xf numFmtId="0" fontId="7" fillId="35" borderId="61" xfId="63" applyNumberFormat="1" applyFont="1" applyFill="1" applyBorder="1" applyAlignment="1">
      <alignment horizontal="center" vertical="center" wrapText="1"/>
      <protection/>
    </xf>
    <xf numFmtId="0" fontId="32" fillId="39" borderId="27" xfId="60" applyFont="1" applyFill="1" applyBorder="1" applyAlignment="1">
      <alignment horizontal="center" vertical="center" wrapText="1"/>
      <protection/>
    </xf>
    <xf numFmtId="0" fontId="11" fillId="36" borderId="58" xfId="60" applyNumberFormat="1" applyFont="1" applyFill="1" applyBorder="1" applyAlignment="1" applyProtection="1">
      <alignment horizontal="center" vertical="center" wrapText="1"/>
      <protection locked="0"/>
    </xf>
    <xf numFmtId="0" fontId="26" fillId="39" borderId="27" xfId="60" applyFont="1" applyFill="1" applyBorder="1" applyAlignment="1">
      <alignment horizontal="center" vertical="center" wrapText="1"/>
      <protection/>
    </xf>
    <xf numFmtId="0" fontId="0" fillId="36" borderId="58" xfId="60" applyNumberFormat="1" applyFont="1" applyFill="1" applyBorder="1" applyAlignment="1" applyProtection="1">
      <alignment horizontal="center" vertical="center" wrapText="1"/>
      <protection locked="0"/>
    </xf>
    <xf numFmtId="0" fontId="26" fillId="39" borderId="27" xfId="60" applyFont="1" applyFill="1" applyBorder="1" applyAlignment="1">
      <alignment horizontal="center" vertical="center"/>
      <protection/>
    </xf>
    <xf numFmtId="0" fontId="0" fillId="36" borderId="58" xfId="60" applyNumberFormat="1" applyFont="1" applyFill="1" applyBorder="1" applyAlignment="1" applyProtection="1">
      <alignment horizontal="center" vertical="center"/>
      <protection locked="0"/>
    </xf>
    <xf numFmtId="0" fontId="42" fillId="39" borderId="92" xfId="60" applyFont="1" applyFill="1" applyBorder="1" applyAlignment="1">
      <alignment horizontal="center" vertical="center" wrapText="1"/>
      <protection/>
    </xf>
    <xf numFmtId="0" fontId="4" fillId="36" borderId="93" xfId="60" applyNumberFormat="1" applyFont="1" applyFill="1" applyBorder="1" applyAlignment="1" applyProtection="1">
      <alignment horizontal="center" vertical="center" wrapText="1"/>
      <protection locked="0"/>
    </xf>
    <xf numFmtId="0" fontId="27" fillId="39" borderId="48" xfId="60" applyNumberFormat="1" applyFont="1" applyFill="1" applyBorder="1" applyAlignment="1">
      <alignment horizontal="center" vertical="center"/>
      <protection/>
    </xf>
    <xf numFmtId="0" fontId="7" fillId="36" borderId="55" xfId="60" applyNumberFormat="1" applyFont="1" applyFill="1" applyBorder="1" applyAlignment="1" applyProtection="1">
      <alignment horizontal="center" vertical="center"/>
      <protection locked="0"/>
    </xf>
    <xf numFmtId="0" fontId="7" fillId="36" borderId="32" xfId="60" applyNumberFormat="1" applyFont="1" applyFill="1" applyBorder="1" applyAlignment="1" applyProtection="1">
      <alignment horizontal="center" vertical="center"/>
      <protection locked="0"/>
    </xf>
    <xf numFmtId="0" fontId="26" fillId="39" borderId="92" xfId="60" applyFont="1" applyFill="1" applyBorder="1" applyAlignment="1">
      <alignment horizontal="center" vertical="center" wrapText="1"/>
      <protection/>
    </xf>
    <xf numFmtId="0" fontId="0" fillId="36" borderId="93" xfId="60" applyNumberFormat="1" applyFont="1" applyFill="1" applyBorder="1" applyAlignment="1" applyProtection="1">
      <alignment horizontal="center" vertical="center" wrapText="1"/>
      <protection locked="0"/>
    </xf>
    <xf numFmtId="0" fontId="27" fillId="39" borderId="27" xfId="60" applyFont="1" applyFill="1" applyBorder="1" applyAlignment="1">
      <alignment horizontal="center" vertical="center" wrapText="1"/>
      <protection/>
    </xf>
    <xf numFmtId="0" fontId="0" fillId="36" borderId="58" xfId="60" applyNumberFormat="1" applyFont="1" applyFill="1" applyBorder="1" applyAlignment="1" applyProtection="1">
      <alignment horizontal="center" vertical="center" wrapText="1"/>
      <protection locked="0"/>
    </xf>
    <xf numFmtId="0" fontId="31" fillId="39" borderId="27" xfId="60" applyFont="1" applyFill="1" applyBorder="1" applyAlignment="1">
      <alignment horizontal="center" vertical="center"/>
      <protection/>
    </xf>
    <xf numFmtId="0" fontId="5" fillId="36" borderId="58" xfId="60" applyNumberFormat="1" applyFont="1" applyFill="1" applyBorder="1" applyAlignment="1" applyProtection="1">
      <alignment horizontal="center" vertical="center"/>
      <protection locked="0"/>
    </xf>
    <xf numFmtId="0" fontId="38" fillId="0" borderId="0" xfId="60" applyFont="1" applyFill="1" applyAlignment="1">
      <alignment horizontal="center" vertical="center"/>
      <protection/>
    </xf>
    <xf numFmtId="0" fontId="7" fillId="39" borderId="66" xfId="60" applyFont="1" applyFill="1" applyBorder="1" applyAlignment="1">
      <alignment horizontal="center" vertical="center" wrapText="1"/>
      <protection/>
    </xf>
    <xf numFmtId="0" fontId="7" fillId="36" borderId="35" xfId="60" applyNumberFormat="1" applyFont="1" applyFill="1" applyBorder="1" applyAlignment="1" applyProtection="1">
      <alignment horizontal="center" vertical="center" wrapText="1"/>
      <protection locked="0"/>
    </xf>
    <xf numFmtId="0" fontId="7" fillId="36" borderId="38" xfId="60" applyNumberFormat="1" applyFont="1" applyFill="1" applyBorder="1" applyAlignment="1" applyProtection="1">
      <alignment horizontal="center" vertical="center" wrapText="1"/>
      <protection locked="0"/>
    </xf>
    <xf numFmtId="0" fontId="31" fillId="39" borderId="67" xfId="60" applyFont="1" applyFill="1" applyBorder="1" applyAlignment="1">
      <alignment horizontal="center" vertical="center" wrapText="1"/>
      <protection/>
    </xf>
    <xf numFmtId="0" fontId="5" fillId="36" borderId="28" xfId="60" applyNumberFormat="1" applyFont="1" applyFill="1" applyBorder="1" applyAlignment="1" applyProtection="1">
      <alignment horizontal="center" vertical="center" wrapText="1"/>
      <protection locked="0"/>
    </xf>
    <xf numFmtId="0" fontId="5" fillId="36" borderId="58" xfId="60" applyNumberFormat="1" applyFont="1" applyFill="1" applyBorder="1" applyAlignment="1" applyProtection="1">
      <alignment horizontal="center" vertical="center" wrapText="1"/>
      <protection locked="0"/>
    </xf>
    <xf numFmtId="0" fontId="26" fillId="39" borderId="23" xfId="60" applyFont="1" applyFill="1" applyBorder="1" applyAlignment="1">
      <alignment horizontal="center" vertical="center" wrapText="1"/>
      <protection/>
    </xf>
    <xf numFmtId="0" fontId="0" fillId="36" borderId="25" xfId="60" applyNumberFormat="1" applyFont="1" applyFill="1" applyBorder="1" applyAlignment="1" applyProtection="1">
      <alignment horizontal="center" vertical="center" wrapText="1"/>
      <protection locked="0"/>
    </xf>
    <xf numFmtId="0" fontId="0" fillId="36" borderId="34" xfId="60" applyNumberFormat="1" applyFont="1" applyFill="1" applyBorder="1" applyAlignment="1" applyProtection="1">
      <alignment horizontal="center" vertical="center" wrapText="1"/>
      <protection locked="0"/>
    </xf>
    <xf numFmtId="0" fontId="31" fillId="39" borderId="94" xfId="60" applyFont="1" applyFill="1" applyBorder="1" applyAlignment="1">
      <alignment horizontal="center" vertical="center" wrapText="1"/>
      <protection/>
    </xf>
    <xf numFmtId="0" fontId="5" fillId="36" borderId="95" xfId="60" applyNumberFormat="1" applyFont="1" applyFill="1" applyBorder="1" applyAlignment="1" applyProtection="1">
      <alignment horizontal="center" vertical="center" wrapText="1"/>
      <protection locked="0"/>
    </xf>
    <xf numFmtId="0" fontId="5" fillId="36" borderId="96" xfId="60" applyNumberFormat="1" applyFont="1" applyFill="1" applyBorder="1" applyAlignment="1" applyProtection="1">
      <alignment horizontal="center" vertical="center" wrapText="1"/>
      <protection locked="0"/>
    </xf>
    <xf numFmtId="0" fontId="27" fillId="39" borderId="97" xfId="60" applyFont="1" applyFill="1" applyBorder="1" applyAlignment="1">
      <alignment horizontal="center" vertical="center" wrapText="1"/>
      <protection/>
    </xf>
    <xf numFmtId="0" fontId="7" fillId="36" borderId="98" xfId="60" applyNumberFormat="1" applyFont="1" applyFill="1" applyBorder="1" applyAlignment="1" applyProtection="1">
      <alignment horizontal="center" vertical="center" wrapText="1"/>
      <protection locked="0"/>
    </xf>
    <xf numFmtId="0" fontId="7" fillId="36" borderId="99" xfId="60" applyNumberFormat="1" applyFont="1" applyFill="1" applyBorder="1" applyAlignment="1" applyProtection="1">
      <alignment horizontal="center" vertical="center" wrapText="1"/>
      <protection locked="0"/>
    </xf>
    <xf numFmtId="0" fontId="27" fillId="39" borderId="23" xfId="60" applyFont="1" applyFill="1" applyBorder="1" applyAlignment="1">
      <alignment horizontal="center" vertical="center"/>
      <protection/>
    </xf>
    <xf numFmtId="0" fontId="7" fillId="36" borderId="25" xfId="60" applyNumberFormat="1" applyFont="1" applyFill="1" applyBorder="1" applyAlignment="1" applyProtection="1">
      <alignment horizontal="center" vertical="center"/>
      <protection locked="0"/>
    </xf>
    <xf numFmtId="0" fontId="7" fillId="36" borderId="34" xfId="60" applyNumberFormat="1" applyFont="1" applyFill="1" applyBorder="1" applyAlignment="1" applyProtection="1">
      <alignment horizontal="center" vertical="center"/>
      <protection locked="0"/>
    </xf>
    <xf numFmtId="0" fontId="41" fillId="39" borderId="97" xfId="60" applyFont="1" applyFill="1" applyBorder="1" applyAlignment="1">
      <alignment horizontal="center" vertical="center" wrapText="1"/>
      <protection/>
    </xf>
    <xf numFmtId="0" fontId="12" fillId="36" borderId="98" xfId="60" applyNumberFormat="1" applyFont="1" applyFill="1" applyBorder="1" applyAlignment="1" applyProtection="1">
      <alignment/>
      <protection locked="0"/>
    </xf>
    <xf numFmtId="0" fontId="12" fillId="36" borderId="99" xfId="60" applyNumberFormat="1" applyFont="1" applyFill="1" applyBorder="1" applyAlignment="1" applyProtection="1">
      <alignment/>
      <protection locked="0"/>
    </xf>
    <xf numFmtId="0" fontId="41" fillId="39" borderId="23" xfId="60" applyFont="1" applyFill="1" applyBorder="1" applyAlignment="1">
      <alignment horizontal="center" vertical="center" wrapText="1"/>
      <protection/>
    </xf>
    <xf numFmtId="0" fontId="12" fillId="36" borderId="25" xfId="60" applyNumberFormat="1" applyFont="1" applyFill="1" applyBorder="1" applyAlignment="1" applyProtection="1">
      <alignment horizontal="center" vertical="center" wrapText="1"/>
      <protection locked="0"/>
    </xf>
    <xf numFmtId="0" fontId="12" fillId="36" borderId="34" xfId="60" applyNumberFormat="1" applyFont="1" applyFill="1" applyBorder="1" applyAlignment="1" applyProtection="1">
      <alignment horizontal="center" vertical="center" wrapText="1"/>
      <protection locked="0"/>
    </xf>
    <xf numFmtId="0" fontId="5" fillId="33" borderId="44" xfId="0" applyFont="1" applyFill="1" applyBorder="1" applyAlignment="1">
      <alignment horizontal="center" vertical="center"/>
    </xf>
    <xf numFmtId="0" fontId="5" fillId="33" borderId="5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54"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54"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39" xfId="0" applyFont="1" applyFill="1" applyBorder="1" applyAlignment="1">
      <alignment vertical="center"/>
    </xf>
    <xf numFmtId="0" fontId="0" fillId="33" borderId="14" xfId="0" applyFont="1" applyFill="1" applyBorder="1" applyAlignment="1">
      <alignment vertical="center"/>
    </xf>
    <xf numFmtId="0" fontId="0" fillId="33" borderId="40" xfId="0" applyFont="1" applyFill="1" applyBorder="1" applyAlignment="1">
      <alignment vertical="center"/>
    </xf>
    <xf numFmtId="0" fontId="9" fillId="33" borderId="44"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59"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100"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101" xfId="0" applyFont="1" applyFill="1" applyBorder="1" applyAlignment="1">
      <alignment horizontal="center" vertical="center"/>
    </xf>
    <xf numFmtId="0" fontId="9" fillId="33" borderId="41" xfId="0" applyFont="1" applyFill="1" applyBorder="1" applyAlignment="1">
      <alignment horizontal="center" vertical="center"/>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185" fontId="11" fillId="33" borderId="53" xfId="0" applyNumberFormat="1" applyFont="1" applyFill="1" applyBorder="1" applyAlignment="1">
      <alignment horizontal="center" vertical="center"/>
    </xf>
    <xf numFmtId="185" fontId="11" fillId="33" borderId="52" xfId="0" applyNumberFormat="1" applyFont="1" applyFill="1" applyBorder="1" applyAlignment="1">
      <alignment vertical="center"/>
    </xf>
    <xf numFmtId="0" fontId="12" fillId="33" borderId="53" xfId="0" applyFont="1" applyFill="1" applyBorder="1" applyAlignment="1">
      <alignment horizontal="center" vertical="center" wrapText="1"/>
    </xf>
    <xf numFmtId="0" fontId="12" fillId="33" borderId="52" xfId="0" applyFont="1" applyFill="1" applyBorder="1" applyAlignment="1">
      <alignment vertical="center" wrapText="1"/>
    </xf>
    <xf numFmtId="181" fontId="11" fillId="33" borderId="53" xfId="0" applyNumberFormat="1" applyFont="1" applyFill="1" applyBorder="1" applyAlignment="1">
      <alignment horizontal="center" vertical="center"/>
    </xf>
    <xf numFmtId="181" fontId="11" fillId="33" borderId="52" xfId="0" applyNumberFormat="1" applyFont="1" applyFill="1" applyBorder="1" applyAlignment="1">
      <alignment vertical="center"/>
    </xf>
    <xf numFmtId="0" fontId="0" fillId="33" borderId="53" xfId="0" applyFont="1" applyFill="1" applyBorder="1" applyAlignment="1">
      <alignment horizontal="center" vertical="center"/>
    </xf>
    <xf numFmtId="0" fontId="0" fillId="33" borderId="52" xfId="0" applyFont="1" applyFill="1" applyBorder="1" applyAlignment="1">
      <alignment vertical="center"/>
    </xf>
    <xf numFmtId="184" fontId="12" fillId="33" borderId="53" xfId="0" applyNumberFormat="1" applyFont="1" applyFill="1" applyBorder="1" applyAlignment="1">
      <alignment horizontal="center" vertical="center" wrapText="1"/>
    </xf>
    <xf numFmtId="184" fontId="12" fillId="33" borderId="52" xfId="0" applyNumberFormat="1" applyFont="1" applyFill="1" applyBorder="1" applyAlignment="1">
      <alignment vertical="center" wrapText="1"/>
    </xf>
    <xf numFmtId="184" fontId="0" fillId="33" borderId="54" xfId="0" applyNumberFormat="1" applyFont="1" applyFill="1" applyBorder="1" applyAlignment="1">
      <alignment horizontal="center"/>
    </xf>
    <xf numFmtId="184" fontId="0" fillId="33" borderId="37" xfId="0" applyNumberFormat="1" applyFont="1" applyFill="1" applyBorder="1" applyAlignment="1">
      <alignment horizontal="center"/>
    </xf>
    <xf numFmtId="0" fontId="0" fillId="33" borderId="54" xfId="0" applyFont="1" applyFill="1" applyBorder="1" applyAlignment="1">
      <alignment horizontal="center"/>
    </xf>
    <xf numFmtId="0" fontId="0" fillId="33" borderId="37" xfId="0" applyFont="1" applyFill="1" applyBorder="1" applyAlignment="1">
      <alignment horizontal="center"/>
    </xf>
    <xf numFmtId="0" fontId="11" fillId="33" borderId="53" xfId="0" applyFont="1" applyFill="1" applyBorder="1" applyAlignment="1">
      <alignment horizontal="center" vertical="center"/>
    </xf>
    <xf numFmtId="0" fontId="11" fillId="33" borderId="52" xfId="0" applyFont="1" applyFill="1" applyBorder="1" applyAlignment="1">
      <alignment vertical="center"/>
    </xf>
    <xf numFmtId="183" fontId="12" fillId="33" borderId="53" xfId="0" applyNumberFormat="1" applyFont="1" applyFill="1" applyBorder="1" applyAlignment="1">
      <alignment horizontal="center" vertical="center" wrapText="1"/>
    </xf>
    <xf numFmtId="183" fontId="12" fillId="33" borderId="52" xfId="0" applyNumberFormat="1" applyFont="1" applyFill="1" applyBorder="1" applyAlignment="1">
      <alignment vertical="center" wrapText="1"/>
    </xf>
    <xf numFmtId="183" fontId="0" fillId="33" borderId="54" xfId="0" applyNumberFormat="1" applyFont="1" applyFill="1" applyBorder="1" applyAlignment="1">
      <alignment horizontal="center"/>
    </xf>
    <xf numFmtId="183" fontId="0" fillId="33" borderId="37" xfId="0" applyNumberFormat="1" applyFont="1" applyFill="1" applyBorder="1" applyAlignment="1">
      <alignment horizontal="center"/>
    </xf>
    <xf numFmtId="0" fontId="34" fillId="0" borderId="0" xfId="0" applyFont="1" applyFill="1" applyBorder="1" applyAlignment="1">
      <alignment horizontal="center" vertical="center"/>
    </xf>
    <xf numFmtId="0" fontId="0" fillId="0" borderId="51" xfId="0" applyFont="1" applyFill="1" applyBorder="1" applyAlignment="1">
      <alignment horizontal="right" vertical="center"/>
    </xf>
    <xf numFmtId="0" fontId="0" fillId="33" borderId="43" xfId="0" applyFont="1" applyFill="1" applyBorder="1" applyAlignment="1">
      <alignment horizontal="center" vertical="center"/>
    </xf>
    <xf numFmtId="0" fontId="0" fillId="33" borderId="10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52" xfId="0" applyFont="1" applyFill="1" applyBorder="1" applyAlignment="1">
      <alignment horizontal="center" vertical="center"/>
    </xf>
    <xf numFmtId="0" fontId="12" fillId="33" borderId="53" xfId="0" applyFont="1" applyFill="1" applyBorder="1" applyAlignment="1">
      <alignment horizontal="center" vertical="center"/>
    </xf>
    <xf numFmtId="0" fontId="12" fillId="33" borderId="52" xfId="0" applyFont="1" applyFill="1" applyBorder="1" applyAlignment="1">
      <alignment horizontal="center" vertical="center"/>
    </xf>
    <xf numFmtId="185" fontId="0" fillId="33" borderId="53" xfId="0" applyNumberFormat="1" applyFont="1" applyFill="1" applyBorder="1" applyAlignment="1">
      <alignment horizontal="center" vertical="center"/>
    </xf>
    <xf numFmtId="185" fontId="0" fillId="33" borderId="63" xfId="0" applyNumberFormat="1" applyFont="1" applyFill="1" applyBorder="1" applyAlignment="1">
      <alignment horizontal="center" vertical="center"/>
    </xf>
    <xf numFmtId="181" fontId="0" fillId="33" borderId="53" xfId="0" applyNumberFormat="1" applyFont="1" applyFill="1" applyBorder="1" applyAlignment="1">
      <alignment horizontal="center" vertical="center"/>
    </xf>
    <xf numFmtId="181" fontId="0" fillId="33" borderId="52" xfId="0" applyNumberFormat="1" applyFont="1" applyFill="1" applyBorder="1" applyAlignment="1">
      <alignment horizontal="center" vertical="center"/>
    </xf>
    <xf numFmtId="0" fontId="0" fillId="33" borderId="63" xfId="0" applyFont="1" applyFill="1" applyBorder="1" applyAlignment="1">
      <alignment horizontal="center" vertical="center"/>
    </xf>
    <xf numFmtId="185" fontId="0" fillId="33" borderId="52" xfId="0" applyNumberFormat="1" applyFont="1" applyFill="1" applyBorder="1" applyAlignment="1">
      <alignment horizontal="center" vertical="center"/>
    </xf>
    <xf numFmtId="184" fontId="0" fillId="33" borderId="53" xfId="0" applyNumberFormat="1" applyFont="1" applyFill="1" applyBorder="1" applyAlignment="1">
      <alignment horizontal="center" vertical="center"/>
    </xf>
    <xf numFmtId="184" fontId="0" fillId="33" borderId="52" xfId="0" applyNumberFormat="1" applyFont="1" applyFill="1" applyBorder="1" applyAlignment="1">
      <alignment horizontal="center" vertical="center"/>
    </xf>
    <xf numFmtId="185" fontId="12" fillId="33" borderId="53" xfId="0" applyNumberFormat="1" applyFont="1" applyFill="1" applyBorder="1" applyAlignment="1">
      <alignment horizontal="center" vertical="center"/>
    </xf>
    <xf numFmtId="185" fontId="12" fillId="33" borderId="52" xfId="0" applyNumberFormat="1" applyFont="1" applyFill="1" applyBorder="1" applyAlignment="1">
      <alignment horizontal="center" vertical="center"/>
    </xf>
    <xf numFmtId="0" fontId="5" fillId="33" borderId="54" xfId="0" applyFont="1" applyFill="1" applyBorder="1" applyAlignment="1">
      <alignment horizontal="center" vertical="center"/>
    </xf>
    <xf numFmtId="183" fontId="0" fillId="33" borderId="53" xfId="0" applyNumberFormat="1" applyFont="1" applyFill="1" applyBorder="1" applyAlignment="1">
      <alignment horizontal="center" vertical="center"/>
    </xf>
    <xf numFmtId="183" fontId="0" fillId="33" borderId="52" xfId="0" applyNumberFormat="1" applyFont="1" applyFill="1" applyBorder="1" applyAlignment="1">
      <alignment horizontal="center" vertical="center"/>
    </xf>
    <xf numFmtId="183" fontId="5" fillId="33" borderId="54" xfId="0" applyNumberFormat="1" applyFont="1" applyFill="1" applyBorder="1" applyAlignment="1">
      <alignment horizontal="center" vertical="center"/>
    </xf>
    <xf numFmtId="183" fontId="0" fillId="33" borderId="16" xfId="0" applyNumberFormat="1" applyFont="1" applyFill="1" applyBorder="1" applyAlignment="1">
      <alignment horizontal="center" vertical="center"/>
    </xf>
    <xf numFmtId="0" fontId="5" fillId="33" borderId="53" xfId="0" applyFont="1" applyFill="1" applyBorder="1" applyAlignment="1">
      <alignment horizontal="center" vertical="center"/>
    </xf>
    <xf numFmtId="0" fontId="5" fillId="33" borderId="52" xfId="0" applyFont="1" applyFill="1" applyBorder="1" applyAlignment="1">
      <alignment horizontal="center" vertical="center"/>
    </xf>
    <xf numFmtId="0" fontId="34" fillId="0" borderId="0" xfId="0" applyFont="1" applyFill="1" applyAlignment="1">
      <alignment horizontal="center" vertical="center"/>
    </xf>
    <xf numFmtId="0" fontId="0" fillId="0" borderId="51" xfId="0" applyFont="1" applyFill="1" applyBorder="1" applyAlignment="1">
      <alignment vertical="center"/>
    </xf>
    <xf numFmtId="0" fontId="0" fillId="33" borderId="14" xfId="0" applyFont="1" applyFill="1" applyBorder="1" applyAlignment="1">
      <alignment horizontal="center" vertical="center"/>
    </xf>
    <xf numFmtId="184" fontId="0" fillId="33" borderId="100" xfId="0" applyNumberFormat="1" applyFont="1" applyFill="1" applyBorder="1" applyAlignment="1">
      <alignment horizontal="center" vertical="center" wrapText="1"/>
    </xf>
    <xf numFmtId="184" fontId="0" fillId="33" borderId="14" xfId="0" applyNumberFormat="1" applyFont="1" applyFill="1" applyBorder="1" applyAlignment="1">
      <alignment horizontal="center" vertical="center"/>
    </xf>
    <xf numFmtId="184" fontId="0" fillId="33" borderId="40" xfId="0" applyNumberFormat="1" applyFont="1" applyFill="1" applyBorder="1" applyAlignment="1">
      <alignment horizontal="center" vertical="center"/>
    </xf>
    <xf numFmtId="0" fontId="0" fillId="33" borderId="16" xfId="0" applyFont="1" applyFill="1" applyBorder="1" applyAlignment="1">
      <alignment vertical="center"/>
    </xf>
    <xf numFmtId="0" fontId="0" fillId="33" borderId="53" xfId="0" applyFill="1" applyBorder="1" applyAlignment="1">
      <alignment horizontal="center" vertical="center"/>
    </xf>
    <xf numFmtId="0" fontId="0" fillId="33" borderId="52" xfId="0" applyFill="1" applyBorder="1" applyAlignment="1">
      <alignment vertical="center"/>
    </xf>
    <xf numFmtId="0" fontId="0" fillId="33" borderId="54" xfId="0" applyFill="1" applyBorder="1" applyAlignment="1">
      <alignment horizontal="center"/>
    </xf>
    <xf numFmtId="0" fontId="0" fillId="33" borderId="37" xfId="0" applyFill="1" applyBorder="1" applyAlignment="1">
      <alignment horizontal="center"/>
    </xf>
    <xf numFmtId="0" fontId="0" fillId="33" borderId="14" xfId="0" applyFill="1" applyBorder="1" applyAlignment="1">
      <alignment horizontal="center" vertical="center"/>
    </xf>
    <xf numFmtId="0" fontId="0" fillId="33" borderId="40" xfId="0" applyFill="1" applyBorder="1" applyAlignment="1">
      <alignment horizontal="center" vertical="center"/>
    </xf>
    <xf numFmtId="0" fontId="0" fillId="33" borderId="43" xfId="0" applyFill="1" applyBorder="1" applyAlignment="1">
      <alignment horizontal="center" vertical="center"/>
    </xf>
    <xf numFmtId="0" fontId="0" fillId="33" borderId="101" xfId="0" applyFill="1" applyBorder="1" applyAlignment="1">
      <alignment horizontal="center" vertical="center"/>
    </xf>
    <xf numFmtId="0" fontId="0" fillId="33" borderId="41" xfId="0" applyFill="1" applyBorder="1" applyAlignment="1">
      <alignment horizontal="center" vertical="center"/>
    </xf>
    <xf numFmtId="0" fontId="0" fillId="33" borderId="54" xfId="0" applyFill="1" applyBorder="1" applyAlignment="1">
      <alignment horizontal="center" vertical="center"/>
    </xf>
    <xf numFmtId="0" fontId="0" fillId="33" borderId="10" xfId="0" applyFill="1" applyBorder="1" applyAlignment="1">
      <alignment horizontal="center" vertical="center"/>
    </xf>
    <xf numFmtId="0" fontId="0" fillId="33" borderId="39" xfId="0" applyFill="1" applyBorder="1" applyAlignment="1">
      <alignment horizontal="center" vertical="center"/>
    </xf>
    <xf numFmtId="0" fontId="0" fillId="33" borderId="16" xfId="0" applyFill="1" applyBorder="1" applyAlignment="1">
      <alignment horizontal="center" vertical="center"/>
    </xf>
    <xf numFmtId="0" fontId="0" fillId="33" borderId="11" xfId="0" applyFill="1" applyBorder="1" applyAlignment="1">
      <alignment horizontal="center" vertical="center"/>
    </xf>
    <xf numFmtId="0" fontId="31" fillId="35" borderId="26" xfId="66" applyFont="1" applyFill="1" applyBorder="1" applyAlignment="1">
      <alignment horizontal="center" vertical="center"/>
      <protection/>
    </xf>
    <xf numFmtId="0" fontId="5" fillId="0" borderId="34" xfId="66" applyNumberFormat="1" applyFont="1" applyBorder="1" applyAlignment="1" applyProtection="1">
      <alignment horizontal="center" vertical="center"/>
      <protection locked="0"/>
    </xf>
    <xf numFmtId="0" fontId="26" fillId="35" borderId="26" xfId="66" applyFont="1" applyFill="1" applyBorder="1" applyAlignment="1">
      <alignment horizontal="center" vertical="center" wrapText="1"/>
      <protection/>
    </xf>
    <xf numFmtId="0" fontId="0" fillId="0" borderId="34" xfId="66" applyNumberFormat="1" applyFont="1" applyBorder="1" applyAlignment="1" applyProtection="1">
      <alignment horizontal="center" vertical="center" wrapText="1"/>
      <protection locked="0"/>
    </xf>
    <xf numFmtId="0" fontId="28" fillId="0" borderId="0" xfId="66" applyNumberFormat="1" applyFont="1" applyAlignment="1">
      <alignment horizontal="center" vertical="center"/>
      <protection/>
    </xf>
    <xf numFmtId="0" fontId="17" fillId="0" borderId="0" xfId="66" applyNumberFormat="1" applyFont="1" applyAlignment="1" applyProtection="1">
      <alignment horizontal="center"/>
      <protection locked="0"/>
    </xf>
    <xf numFmtId="0" fontId="26" fillId="35" borderId="66" xfId="66" applyFont="1" applyFill="1" applyBorder="1" applyAlignment="1">
      <alignment horizontal="center" vertical="center" wrapText="1"/>
      <protection/>
    </xf>
    <xf numFmtId="0" fontId="0" fillId="35" borderId="35" xfId="66" applyNumberFormat="1" applyFont="1" applyFill="1" applyBorder="1" applyAlignment="1" applyProtection="1">
      <alignment horizontal="center" vertical="center" wrapText="1"/>
      <protection locked="0"/>
    </xf>
    <xf numFmtId="0" fontId="0" fillId="35" borderId="38" xfId="66" applyNumberFormat="1" applyFont="1" applyFill="1" applyBorder="1" applyAlignment="1" applyProtection="1">
      <alignment horizontal="center" vertical="center" wrapText="1"/>
      <protection locked="0"/>
    </xf>
    <xf numFmtId="0" fontId="26" fillId="35" borderId="23" xfId="66" applyFont="1" applyFill="1" applyBorder="1" applyAlignment="1">
      <alignment horizontal="center" vertical="center" wrapText="1"/>
      <protection/>
    </xf>
    <xf numFmtId="0" fontId="0" fillId="0" borderId="66" xfId="66" applyNumberFormat="1" applyFont="1" applyBorder="1" applyAlignment="1" applyProtection="1">
      <alignment/>
      <protection locked="0"/>
    </xf>
    <xf numFmtId="0" fontId="0" fillId="0" borderId="25" xfId="66" applyNumberFormat="1" applyFont="1" applyBorder="1" applyAlignment="1" applyProtection="1">
      <alignment/>
      <protection locked="0"/>
    </xf>
    <xf numFmtId="0" fontId="0" fillId="0" borderId="35" xfId="66" applyNumberFormat="1" applyFont="1" applyBorder="1" applyAlignment="1" applyProtection="1">
      <alignment/>
      <protection locked="0"/>
    </xf>
    <xf numFmtId="0" fontId="26" fillId="35" borderId="57" xfId="66" applyNumberFormat="1" applyFont="1" applyFill="1" applyBorder="1" applyAlignment="1">
      <alignment horizontal="center"/>
      <protection/>
    </xf>
    <xf numFmtId="0" fontId="0" fillId="0" borderId="56" xfId="66" applyNumberFormat="1" applyFont="1" applyBorder="1" applyAlignment="1" applyProtection="1">
      <alignment horizontal="center"/>
      <protection locked="0"/>
    </xf>
    <xf numFmtId="0" fontId="26" fillId="35" borderId="48" xfId="66" applyNumberFormat="1" applyFont="1" applyFill="1" applyBorder="1" applyAlignment="1">
      <alignment horizontal="center" vertical="center"/>
      <protection/>
    </xf>
    <xf numFmtId="0" fontId="0" fillId="35" borderId="32" xfId="66" applyNumberFormat="1" applyFont="1" applyFill="1" applyBorder="1" applyAlignment="1" applyProtection="1">
      <alignment horizontal="center" vertical="center"/>
      <protection locked="0"/>
    </xf>
    <xf numFmtId="209" fontId="26" fillId="35" borderId="27" xfId="66" applyNumberFormat="1" applyFont="1" applyFill="1" applyBorder="1" applyAlignment="1">
      <alignment horizontal="center" vertical="center" wrapText="1"/>
      <protection/>
    </xf>
    <xf numFmtId="0" fontId="0" fillId="0" borderId="58" xfId="66" applyNumberFormat="1" applyFont="1" applyBorder="1" applyAlignment="1" applyProtection="1">
      <alignment horizontal="center" vertical="center" wrapText="1"/>
      <protection locked="0"/>
    </xf>
    <xf numFmtId="0" fontId="26" fillId="35" borderId="27" xfId="66" applyFont="1" applyFill="1" applyBorder="1" applyAlignment="1">
      <alignment horizontal="center" vertical="center" wrapText="1"/>
      <protection/>
    </xf>
    <xf numFmtId="0" fontId="32" fillId="35" borderId="27" xfId="66" applyFont="1" applyFill="1" applyBorder="1" applyAlignment="1">
      <alignment horizontal="center" vertical="center" wrapText="1"/>
      <protection/>
    </xf>
    <xf numFmtId="0" fontId="11" fillId="35" borderId="58" xfId="66" applyNumberFormat="1" applyFont="1" applyFill="1" applyBorder="1" applyAlignment="1" applyProtection="1">
      <alignment horizontal="center" vertical="center" wrapText="1"/>
      <protection locked="0"/>
    </xf>
    <xf numFmtId="0" fontId="28" fillId="0" borderId="0" xfId="68" applyNumberFormat="1" applyFont="1" applyAlignment="1">
      <alignment horizontal="center"/>
      <protection/>
    </xf>
    <xf numFmtId="0" fontId="9" fillId="0" borderId="0" xfId="68" applyFont="1" applyAlignment="1">
      <alignment horizontal="center"/>
      <protection/>
    </xf>
    <xf numFmtId="0" fontId="31" fillId="39" borderId="67" xfId="68" applyNumberFormat="1" applyFont="1" applyFill="1" applyBorder="1" applyAlignment="1">
      <alignment horizontal="center" vertical="center" wrapText="1"/>
      <protection/>
    </xf>
    <xf numFmtId="0" fontId="31" fillId="39" borderId="58" xfId="68" applyNumberFormat="1" applyFont="1" applyFill="1" applyBorder="1" applyAlignment="1">
      <alignment horizontal="center" vertical="center" wrapText="1"/>
      <protection/>
    </xf>
    <xf numFmtId="0" fontId="31" fillId="39" borderId="67" xfId="68" applyNumberFormat="1" applyFont="1" applyFill="1" applyBorder="1" applyAlignment="1">
      <alignment horizontal="center" vertical="center"/>
      <protection/>
    </xf>
    <xf numFmtId="0" fontId="5" fillId="36" borderId="58" xfId="68" applyFont="1" applyFill="1" applyBorder="1" applyAlignment="1">
      <alignment horizontal="center" vertical="center"/>
      <protection/>
    </xf>
    <xf numFmtId="0" fontId="31" fillId="39" borderId="23" xfId="68" applyNumberFormat="1" applyFont="1" applyFill="1" applyBorder="1" applyAlignment="1">
      <alignment horizontal="center" vertical="center" wrapText="1"/>
      <protection/>
    </xf>
    <xf numFmtId="0" fontId="31" fillId="39" borderId="34" xfId="68" applyNumberFormat="1" applyFont="1" applyFill="1" applyBorder="1" applyAlignment="1">
      <alignment horizontal="center" vertical="center" wrapText="1"/>
      <protection/>
    </xf>
    <xf numFmtId="0" fontId="7" fillId="36" borderId="23" xfId="63" applyNumberFormat="1" applyFont="1" applyFill="1" applyBorder="1" applyAlignment="1">
      <alignment horizontal="center" vertical="center"/>
      <protection/>
    </xf>
    <xf numFmtId="0" fontId="7" fillId="36" borderId="25" xfId="63" applyNumberFormat="1" applyFont="1" applyFill="1" applyBorder="1" applyAlignment="1" applyProtection="1">
      <alignment horizontal="center" vertical="center"/>
      <protection locked="0"/>
    </xf>
    <xf numFmtId="0" fontId="7" fillId="36" borderId="34" xfId="63" applyNumberFormat="1" applyFont="1" applyFill="1" applyBorder="1" applyAlignment="1" applyProtection="1">
      <alignment horizontal="center" vertical="center"/>
      <protection locked="0"/>
    </xf>
    <xf numFmtId="0" fontId="7" fillId="36" borderId="67" xfId="63" applyNumberFormat="1" applyFont="1" applyFill="1" applyBorder="1" applyAlignment="1">
      <alignment horizontal="center" vertical="center" wrapText="1"/>
      <protection/>
    </xf>
    <xf numFmtId="0" fontId="7" fillId="36" borderId="28" xfId="63" applyNumberFormat="1" applyFont="1" applyFill="1" applyBorder="1" applyAlignment="1">
      <alignment horizontal="center" vertical="center" wrapText="1"/>
      <protection/>
    </xf>
    <xf numFmtId="0" fontId="7" fillId="36" borderId="102" xfId="63" applyNumberFormat="1" applyFont="1" applyFill="1" applyBorder="1" applyAlignment="1">
      <alignment horizontal="center" vertical="center" wrapText="1"/>
      <protection/>
    </xf>
    <xf numFmtId="0" fontId="7" fillId="36" borderId="67" xfId="63" applyNumberFormat="1" applyFont="1" applyFill="1" applyBorder="1" applyAlignment="1">
      <alignment horizontal="center" vertical="center"/>
      <protection/>
    </xf>
    <xf numFmtId="0" fontId="7" fillId="36" borderId="28" xfId="63" applyNumberFormat="1" applyFont="1" applyFill="1" applyBorder="1" applyAlignment="1" applyProtection="1">
      <alignment horizontal="center" vertical="center"/>
      <protection locked="0"/>
    </xf>
    <xf numFmtId="0" fontId="7" fillId="36" borderId="58" xfId="63" applyNumberFormat="1" applyFont="1" applyFill="1" applyBorder="1" applyAlignment="1" applyProtection="1">
      <alignment horizontal="center" vertical="center"/>
      <protection locked="0"/>
    </xf>
    <xf numFmtId="0" fontId="7" fillId="36" borderId="66" xfId="63" applyNumberFormat="1" applyFont="1" applyFill="1" applyBorder="1" applyAlignment="1">
      <alignment horizontal="center" vertical="center" wrapText="1"/>
      <protection/>
    </xf>
    <xf numFmtId="0" fontId="7" fillId="36" borderId="35" xfId="63" applyNumberFormat="1" applyFont="1" applyFill="1" applyBorder="1" applyAlignment="1" applyProtection="1">
      <alignment horizontal="center" vertical="center"/>
      <protection locked="0"/>
    </xf>
    <xf numFmtId="0" fontId="7" fillId="36" borderId="38" xfId="63" applyNumberFormat="1" applyFont="1" applyFill="1" applyBorder="1" applyAlignment="1" applyProtection="1">
      <alignment horizontal="center" vertical="center"/>
      <protection locked="0"/>
    </xf>
    <xf numFmtId="0" fontId="7" fillId="36" borderId="58" xfId="63" applyNumberFormat="1" applyFont="1" applyFill="1" applyBorder="1" applyAlignment="1">
      <alignment horizontal="center" vertical="center" wrapText="1"/>
      <protection/>
    </xf>
    <xf numFmtId="0" fontId="7" fillId="36" borderId="28" xfId="63" applyNumberFormat="1" applyFont="1" applyFill="1" applyBorder="1" applyAlignment="1" applyProtection="1">
      <alignment horizontal="center" vertical="center" wrapText="1"/>
      <protection locked="0"/>
    </xf>
    <xf numFmtId="0" fontId="7" fillId="36" borderId="58" xfId="63" applyNumberFormat="1" applyFont="1" applyFill="1" applyBorder="1" applyAlignment="1" applyProtection="1">
      <alignment horizontal="center" vertical="center" wrapText="1"/>
      <protection locked="0"/>
    </xf>
    <xf numFmtId="0" fontId="7" fillId="36" borderId="28" xfId="63" applyNumberFormat="1" applyFont="1" applyFill="1" applyBorder="1" applyAlignment="1" applyProtection="1">
      <alignment horizontal="center"/>
      <protection locked="0"/>
    </xf>
    <xf numFmtId="0" fontId="7" fillId="36" borderId="58" xfId="63" applyNumberFormat="1" applyFont="1" applyFill="1" applyBorder="1" applyAlignment="1" applyProtection="1">
      <alignment horizontal="center"/>
      <protection locked="0"/>
    </xf>
    <xf numFmtId="0" fontId="9" fillId="0" borderId="0" xfId="63" applyNumberFormat="1" applyFont="1" applyAlignment="1" applyProtection="1">
      <alignment horizontal="center" vertical="center"/>
      <protection locked="0"/>
    </xf>
    <xf numFmtId="0" fontId="7" fillId="36" borderId="23" xfId="63" applyNumberFormat="1" applyFont="1" applyFill="1" applyBorder="1" applyAlignment="1">
      <alignment horizontal="center" vertical="center" wrapText="1"/>
      <protection/>
    </xf>
    <xf numFmtId="0" fontId="7" fillId="36" borderId="25" xfId="63" applyNumberFormat="1" applyFont="1" applyFill="1" applyBorder="1" applyAlignment="1">
      <alignment horizontal="center" vertical="center" wrapText="1"/>
      <protection/>
    </xf>
    <xf numFmtId="0" fontId="7" fillId="36" borderId="34" xfId="63" applyNumberFormat="1" applyFont="1" applyFill="1" applyBorder="1" applyAlignment="1">
      <alignment horizontal="center" vertical="center" wrapText="1"/>
      <protection/>
    </xf>
    <xf numFmtId="0" fontId="7" fillId="36" borderId="67" xfId="64" applyNumberFormat="1" applyFont="1" applyFill="1" applyBorder="1" applyAlignment="1">
      <alignment horizontal="center" vertical="center" wrapText="1"/>
      <protection/>
    </xf>
    <xf numFmtId="0" fontId="7" fillId="36" borderId="58" xfId="64" applyFont="1" applyFill="1" applyBorder="1" applyAlignment="1">
      <alignment horizontal="center" vertical="center" wrapText="1"/>
      <protection/>
    </xf>
    <xf numFmtId="0" fontId="7" fillId="36" borderId="57" xfId="64" applyNumberFormat="1" applyFont="1" applyFill="1" applyBorder="1" applyAlignment="1">
      <alignment horizontal="center" vertical="center"/>
      <protection/>
    </xf>
    <xf numFmtId="0" fontId="7" fillId="36" borderId="65" xfId="64" applyFont="1" applyFill="1" applyBorder="1" applyAlignment="1">
      <alignment horizontal="center" vertical="center"/>
      <protection/>
    </xf>
    <xf numFmtId="205" fontId="7" fillId="36" borderId="57" xfId="64" applyNumberFormat="1" applyFont="1" applyFill="1" applyBorder="1" applyAlignment="1">
      <alignment horizontal="center" vertical="center"/>
      <protection/>
    </xf>
    <xf numFmtId="0" fontId="7" fillId="36" borderId="65" xfId="64" applyNumberFormat="1" applyFont="1" applyFill="1" applyBorder="1" applyAlignment="1">
      <alignment horizontal="center" vertical="center"/>
      <protection/>
    </xf>
    <xf numFmtId="0" fontId="8" fillId="0" borderId="0" xfId="64" applyNumberFormat="1" applyFont="1" applyAlignment="1">
      <alignment horizontal="center" vertical="center"/>
      <protection/>
    </xf>
    <xf numFmtId="0" fontId="9" fillId="0" borderId="0" xfId="64" applyFont="1" applyAlignment="1">
      <alignment horizontal="center" vertical="center"/>
      <protection/>
    </xf>
    <xf numFmtId="0" fontId="6" fillId="0" borderId="69" xfId="64" applyNumberFormat="1" applyFont="1" applyBorder="1" applyAlignment="1">
      <alignment horizontal="right" wrapText="1"/>
      <protection/>
    </xf>
    <xf numFmtId="0" fontId="7" fillId="36" borderId="66" xfId="64" applyNumberFormat="1" applyFont="1" applyFill="1" applyBorder="1" applyAlignment="1">
      <alignment horizontal="center" vertical="center" wrapText="1"/>
      <protection/>
    </xf>
    <xf numFmtId="0" fontId="7" fillId="36" borderId="38" xfId="64" applyFont="1" applyFill="1" applyBorder="1" applyAlignment="1">
      <alignment horizontal="center" vertical="center" wrapText="1"/>
      <protection/>
    </xf>
    <xf numFmtId="0" fontId="0" fillId="36" borderId="67" xfId="64" applyNumberFormat="1" applyFont="1" applyFill="1" applyBorder="1" applyAlignment="1">
      <alignment horizontal="center" vertical="center" wrapText="1"/>
      <protection/>
    </xf>
    <xf numFmtId="0" fontId="7" fillId="33" borderId="27" xfId="64" applyNumberFormat="1" applyFont="1" applyFill="1" applyBorder="1" applyAlignment="1" applyProtection="1">
      <alignment horizontal="center" vertical="center" wrapText="1"/>
      <protection locked="0"/>
    </xf>
    <xf numFmtId="0" fontId="7" fillId="33" borderId="58" xfId="64" applyNumberFormat="1" applyFont="1" applyFill="1" applyBorder="1" applyAlignment="1" applyProtection="1">
      <alignment horizontal="center" vertical="center" wrapText="1"/>
      <protection locked="0"/>
    </xf>
    <xf numFmtId="0" fontId="7" fillId="37" borderId="48" xfId="64" applyNumberFormat="1" applyFont="1" applyFill="1" applyBorder="1" applyAlignment="1">
      <alignment horizontal="center" vertical="center"/>
      <protection/>
    </xf>
    <xf numFmtId="0" fontId="7" fillId="37" borderId="32" xfId="64" applyNumberFormat="1" applyFont="1" applyFill="1" applyBorder="1" applyAlignment="1">
      <alignment horizontal="center" vertical="center"/>
      <protection/>
    </xf>
    <xf numFmtId="0" fontId="7" fillId="33" borderId="30" xfId="64" applyNumberFormat="1" applyFont="1" applyFill="1" applyBorder="1" applyAlignment="1" applyProtection="1">
      <alignment horizontal="center" vertical="center" wrapText="1"/>
      <protection locked="0"/>
    </xf>
    <xf numFmtId="0" fontId="7" fillId="33" borderId="48" xfId="64" applyNumberFormat="1" applyFont="1" applyFill="1" applyBorder="1" applyAlignment="1" applyProtection="1">
      <alignment horizontal="center" vertical="center" wrapText="1"/>
      <protection locked="0"/>
    </xf>
    <xf numFmtId="0" fontId="8" fillId="0" borderId="0" xfId="64" applyFont="1" applyAlignment="1">
      <alignment horizontal="center" vertical="center"/>
      <protection/>
    </xf>
    <xf numFmtId="0" fontId="7" fillId="37" borderId="66" xfId="64" applyFont="1" applyFill="1" applyBorder="1" applyAlignment="1">
      <alignment horizontal="center" vertical="center" wrapText="1"/>
      <protection/>
    </xf>
    <xf numFmtId="0" fontId="7" fillId="33" borderId="0" xfId="64" applyNumberFormat="1" applyFont="1" applyFill="1" applyBorder="1" applyAlignment="1" applyProtection="1">
      <alignment horizontal="center" vertical="center" wrapText="1"/>
      <protection locked="0"/>
    </xf>
    <xf numFmtId="0" fontId="7" fillId="33" borderId="33" xfId="64" applyNumberFormat="1" applyFont="1" applyFill="1" applyBorder="1" applyAlignment="1" applyProtection="1">
      <alignment horizontal="center" vertical="center" wrapText="1"/>
      <protection locked="0"/>
    </xf>
    <xf numFmtId="0" fontId="7" fillId="37" borderId="57" xfId="64" applyNumberFormat="1" applyFont="1" applyFill="1" applyBorder="1" applyAlignment="1">
      <alignment horizontal="center"/>
      <protection/>
    </xf>
    <xf numFmtId="0" fontId="7" fillId="40" borderId="56" xfId="64" applyNumberFormat="1" applyFont="1" applyFill="1" applyBorder="1" applyAlignment="1" applyProtection="1">
      <alignment horizontal="center"/>
      <protection locked="0"/>
    </xf>
    <xf numFmtId="0" fontId="7" fillId="33" borderId="57" xfId="64" applyNumberFormat="1" applyFont="1" applyFill="1" applyBorder="1" applyAlignment="1">
      <alignment horizontal="center" vertical="center"/>
      <protection/>
    </xf>
    <xf numFmtId="0" fontId="7" fillId="33" borderId="56" xfId="64" applyNumberFormat="1" applyFont="1" applyFill="1" applyBorder="1" applyAlignment="1">
      <alignment horizontal="center" vertical="center"/>
      <protection/>
    </xf>
    <xf numFmtId="0" fontId="7" fillId="37" borderId="30" xfId="64" applyFont="1" applyFill="1" applyBorder="1" applyAlignment="1">
      <alignment horizontal="center" vertical="center" wrapText="1"/>
      <protection/>
    </xf>
    <xf numFmtId="0" fontId="7" fillId="33" borderId="48" xfId="64" applyFont="1" applyFill="1" applyBorder="1" applyAlignment="1">
      <alignment horizontal="center" vertical="center"/>
      <protection/>
    </xf>
    <xf numFmtId="0" fontId="7" fillId="33" borderId="32" xfId="64" applyFont="1" applyFill="1" applyBorder="1" applyAlignment="1">
      <alignment horizontal="center" vertical="center"/>
      <protection/>
    </xf>
    <xf numFmtId="0" fontId="7" fillId="33" borderId="30" xfId="64" applyFont="1" applyFill="1" applyBorder="1" applyAlignment="1">
      <alignment horizontal="center" vertical="center" wrapText="1"/>
      <protection/>
    </xf>
    <xf numFmtId="0" fontId="7" fillId="33" borderId="48" xfId="64" applyFont="1" applyFill="1" applyBorder="1" applyAlignment="1">
      <alignment horizontal="center" vertical="center" wrapText="1"/>
      <protection/>
    </xf>
    <xf numFmtId="0" fontId="7" fillId="40" borderId="27" xfId="64" applyNumberFormat="1" applyFont="1" applyFill="1" applyBorder="1" applyAlignment="1" applyProtection="1">
      <alignment horizontal="center" vertical="center" wrapText="1"/>
      <protection locked="0"/>
    </xf>
    <xf numFmtId="0" fontId="7" fillId="40" borderId="58" xfId="64" applyNumberFormat="1" applyFont="1" applyFill="1" applyBorder="1" applyAlignment="1" applyProtection="1">
      <alignment horizontal="center" vertical="center" wrapText="1"/>
      <protection locked="0"/>
    </xf>
    <xf numFmtId="0" fontId="7" fillId="36" borderId="35" xfId="64" applyNumberFormat="1" applyFont="1" applyFill="1" applyBorder="1" applyAlignment="1" applyProtection="1">
      <alignment horizontal="center" vertical="center" wrapText="1"/>
      <protection locked="0"/>
    </xf>
    <xf numFmtId="0" fontId="7" fillId="36" borderId="38" xfId="64" applyNumberFormat="1" applyFont="1" applyFill="1" applyBorder="1" applyAlignment="1" applyProtection="1">
      <alignment horizontal="center" vertical="center" wrapText="1"/>
      <protection locked="0"/>
    </xf>
    <xf numFmtId="0" fontId="0" fillId="39" borderId="67" xfId="64" applyFont="1" applyFill="1" applyBorder="1" applyAlignment="1">
      <alignment horizontal="center" vertical="center" wrapText="1"/>
      <protection/>
    </xf>
    <xf numFmtId="0" fontId="0" fillId="36" borderId="28" xfId="64" applyNumberFormat="1" applyFont="1" applyFill="1" applyBorder="1" applyAlignment="1" applyProtection="1">
      <alignment horizontal="center" vertical="center" wrapText="1"/>
      <protection locked="0"/>
    </xf>
    <xf numFmtId="0" fontId="0" fillId="36" borderId="58" xfId="64" applyNumberFormat="1" applyFont="1" applyFill="1" applyBorder="1" applyAlignment="1" applyProtection="1">
      <alignment horizontal="center" vertical="center" wrapText="1"/>
      <protection locked="0"/>
    </xf>
    <xf numFmtId="0" fontId="0" fillId="39" borderId="57" xfId="64" applyNumberFormat="1" applyFont="1" applyFill="1" applyBorder="1" applyAlignment="1">
      <alignment horizontal="center" vertical="center"/>
      <protection/>
    </xf>
    <xf numFmtId="0" fontId="0" fillId="39" borderId="56" xfId="64" applyNumberFormat="1" applyFont="1" applyFill="1" applyBorder="1" applyAlignment="1">
      <alignment horizontal="center" vertical="center"/>
      <protection/>
    </xf>
    <xf numFmtId="0" fontId="0" fillId="39" borderId="27" xfId="64" applyFont="1" applyFill="1" applyBorder="1" applyAlignment="1">
      <alignment horizontal="center" vertical="center"/>
      <protection/>
    </xf>
    <xf numFmtId="0" fontId="0" fillId="36" borderId="58" xfId="64" applyNumberFormat="1" applyFont="1" applyFill="1" applyBorder="1" applyAlignment="1" applyProtection="1">
      <alignment horizontal="center" vertical="center"/>
      <protection locked="0"/>
    </xf>
    <xf numFmtId="0" fontId="0" fillId="0" borderId="58" xfId="64" applyNumberFormat="1" applyFont="1" applyBorder="1" applyAlignment="1" applyProtection="1">
      <alignment horizontal="center" vertical="center"/>
      <protection locked="0"/>
    </xf>
    <xf numFmtId="0" fontId="0" fillId="39" borderId="26" xfId="64" applyFont="1" applyFill="1" applyBorder="1" applyAlignment="1">
      <alignment horizontal="center" vertical="center"/>
      <protection/>
    </xf>
    <xf numFmtId="0" fontId="0" fillId="0" borderId="34" xfId="64" applyNumberFormat="1" applyFont="1" applyBorder="1" applyAlignment="1" applyProtection="1">
      <alignment horizontal="center" vertical="center"/>
      <protection locked="0"/>
    </xf>
    <xf numFmtId="0" fontId="9" fillId="0" borderId="69" xfId="64" applyFont="1" applyBorder="1" applyAlignment="1">
      <alignment horizontal="center" vertical="center"/>
      <protection/>
    </xf>
    <xf numFmtId="0" fontId="9" fillId="0" borderId="69" xfId="64" applyNumberFormat="1" applyFont="1" applyBorder="1" applyAlignment="1" applyProtection="1">
      <alignment horizontal="center" vertical="center"/>
      <protection locked="0"/>
    </xf>
    <xf numFmtId="0" fontId="7" fillId="36" borderId="66" xfId="64" applyFont="1" applyFill="1" applyBorder="1" applyAlignment="1">
      <alignment horizontal="center" vertical="center" wrapText="1"/>
      <protection/>
    </xf>
    <xf numFmtId="0" fontId="7" fillId="36" borderId="67" xfId="64" applyFont="1" applyFill="1" applyBorder="1" applyAlignment="1">
      <alignment horizontal="center" vertical="center" wrapText="1"/>
      <protection/>
    </xf>
    <xf numFmtId="0" fontId="7" fillId="0" borderId="28" xfId="64" applyNumberFormat="1" applyFont="1" applyBorder="1" applyAlignment="1" applyProtection="1">
      <alignment horizontal="center" vertical="center" wrapText="1"/>
      <protection locked="0"/>
    </xf>
    <xf numFmtId="0" fontId="7" fillId="0" borderId="58" xfId="64" applyNumberFormat="1" applyFont="1" applyBorder="1" applyAlignment="1" applyProtection="1">
      <alignment horizontal="center" vertical="center" wrapText="1"/>
      <protection locked="0"/>
    </xf>
    <xf numFmtId="0" fontId="7" fillId="36" borderId="103" xfId="64" applyNumberFormat="1" applyFont="1" applyFill="1" applyBorder="1" applyAlignment="1" applyProtection="1">
      <alignment horizontal="center"/>
      <protection locked="0"/>
    </xf>
    <xf numFmtId="0" fontId="7" fillId="36" borderId="104" xfId="64" applyNumberFormat="1" applyFill="1" applyBorder="1" applyAlignment="1">
      <alignment horizontal="center" vertical="center"/>
      <protection/>
    </xf>
    <xf numFmtId="0" fontId="7" fillId="36" borderId="56" xfId="64" applyNumberFormat="1" applyFont="1" applyFill="1" applyBorder="1" applyAlignment="1" applyProtection="1">
      <alignment horizontal="center" vertical="center"/>
      <protection locked="0"/>
    </xf>
    <xf numFmtId="0" fontId="7" fillId="36" borderId="27" xfId="64" applyFont="1" applyFill="1" applyBorder="1" applyAlignment="1">
      <alignment horizontal="center" vertical="center" wrapText="1"/>
      <protection/>
    </xf>
    <xf numFmtId="0" fontId="7" fillId="36" borderId="27" xfId="64" applyFont="1" applyFill="1" applyBorder="1" applyAlignment="1">
      <alignment horizontal="center" vertical="center"/>
      <protection/>
    </xf>
    <xf numFmtId="0" fontId="7" fillId="36" borderId="58" xfId="64" applyNumberFormat="1" applyFont="1" applyFill="1" applyBorder="1" applyAlignment="1" applyProtection="1">
      <alignment horizontal="center" vertical="center"/>
      <protection locked="0"/>
    </xf>
    <xf numFmtId="0" fontId="7" fillId="36" borderId="92" xfId="64" applyFont="1" applyFill="1" applyBorder="1" applyAlignment="1">
      <alignment horizontal="center" vertical="center"/>
      <protection/>
    </xf>
    <xf numFmtId="0" fontId="7" fillId="36" borderId="93" xfId="64" applyNumberFormat="1" applyFont="1" applyFill="1" applyBorder="1" applyAlignment="1" applyProtection="1">
      <alignment horizontal="center" vertical="center"/>
      <protection locked="0"/>
    </xf>
    <xf numFmtId="0" fontId="7" fillId="36" borderId="26" xfId="64" applyFill="1" applyBorder="1" applyAlignment="1">
      <alignment horizontal="center" vertical="center" wrapText="1"/>
      <protection/>
    </xf>
    <xf numFmtId="0" fontId="7" fillId="36" borderId="34" xfId="64" applyNumberFormat="1" applyFont="1" applyFill="1" applyBorder="1" applyAlignment="1" applyProtection="1">
      <alignment horizontal="center" vertical="center" wrapText="1"/>
      <protection locked="0"/>
    </xf>
    <xf numFmtId="0" fontId="9" fillId="0" borderId="0" xfId="64" applyNumberFormat="1" applyFont="1" applyAlignment="1" applyProtection="1">
      <alignment horizontal="center" vertical="center"/>
      <protection locked="0"/>
    </xf>
    <xf numFmtId="0" fontId="7" fillId="0" borderId="105" xfId="64" applyNumberFormat="1" applyFont="1" applyBorder="1" applyAlignment="1" applyProtection="1">
      <alignment horizontal="center" vertical="center" wrapText="1"/>
      <protection locked="0"/>
    </xf>
    <xf numFmtId="0" fontId="0" fillId="0" borderId="58" xfId="64" applyNumberFormat="1" applyFont="1" applyBorder="1" applyAlignment="1" applyProtection="1">
      <alignment horizontal="center" vertical="center" wrapText="1"/>
      <protection locked="0"/>
    </xf>
    <xf numFmtId="0" fontId="7" fillId="39" borderId="23" xfId="64" applyFont="1" applyFill="1" applyBorder="1" applyAlignment="1">
      <alignment horizontal="center" vertical="center" wrapText="1"/>
      <protection/>
    </xf>
    <xf numFmtId="0" fontId="7" fillId="0" borderId="66" xfId="64" applyNumberFormat="1" applyFont="1" applyBorder="1" applyAlignment="1" applyProtection="1">
      <alignment horizontal="center" vertical="center" wrapText="1"/>
      <protection locked="0"/>
    </xf>
    <xf numFmtId="0" fontId="7" fillId="36" borderId="25" xfId="64" applyNumberFormat="1" applyFont="1" applyFill="1" applyBorder="1" applyAlignment="1" applyProtection="1">
      <alignment horizontal="center" vertical="center" wrapText="1"/>
      <protection locked="0"/>
    </xf>
    <xf numFmtId="0" fontId="7" fillId="0" borderId="35" xfId="64" applyNumberFormat="1" applyFont="1" applyBorder="1" applyAlignment="1" applyProtection="1">
      <alignment horizontal="center" vertical="center" wrapText="1"/>
      <protection locked="0"/>
    </xf>
    <xf numFmtId="0" fontId="7" fillId="0" borderId="38" xfId="64" applyNumberFormat="1" applyFont="1" applyBorder="1" applyAlignment="1" applyProtection="1">
      <alignment horizontal="center" vertical="center" wrapText="1"/>
      <protection locked="0"/>
    </xf>
    <xf numFmtId="0" fontId="7" fillId="39" borderId="23" xfId="64" applyNumberFormat="1" applyFont="1" applyFill="1" applyBorder="1" applyAlignment="1">
      <alignment horizontal="center" vertical="center"/>
      <protection/>
    </xf>
    <xf numFmtId="0" fontId="7" fillId="39" borderId="22" xfId="64" applyNumberFormat="1" applyFont="1" applyFill="1" applyBorder="1" applyAlignment="1">
      <alignment horizontal="center" vertical="center"/>
      <protection/>
    </xf>
    <xf numFmtId="0" fontId="7" fillId="39" borderId="106" xfId="64" applyFont="1" applyFill="1" applyBorder="1" applyAlignment="1">
      <alignment horizontal="center" vertical="center" wrapText="1"/>
      <protection/>
    </xf>
    <xf numFmtId="0" fontId="7" fillId="39" borderId="50" xfId="64" applyFont="1" applyFill="1" applyBorder="1" applyAlignment="1">
      <alignment horizontal="center" vertical="center" wrapText="1"/>
      <protection/>
    </xf>
    <xf numFmtId="0" fontId="7" fillId="39" borderId="107" xfId="64" applyFont="1" applyFill="1" applyBorder="1" applyAlignment="1">
      <alignment horizontal="center" vertical="center" wrapText="1"/>
      <protection/>
    </xf>
    <xf numFmtId="0" fontId="0" fillId="36" borderId="28" xfId="64" applyNumberFormat="1" applyFont="1" applyFill="1" applyBorder="1" applyAlignment="1" applyProtection="1">
      <alignment horizontal="center" vertical="center"/>
      <protection locked="0"/>
    </xf>
    <xf numFmtId="0" fontId="0" fillId="39" borderId="27" xfId="64" applyFont="1" applyFill="1" applyBorder="1" applyAlignment="1">
      <alignment horizontal="center" vertical="center" wrapText="1"/>
      <protection/>
    </xf>
    <xf numFmtId="0" fontId="0" fillId="39" borderId="26" xfId="64" applyFont="1" applyFill="1" applyBorder="1" applyAlignment="1">
      <alignment horizontal="center" vertical="center" wrapText="1"/>
      <protection/>
    </xf>
    <xf numFmtId="0" fontId="0" fillId="39" borderId="25" xfId="64" applyFont="1" applyFill="1" applyBorder="1" applyAlignment="1">
      <alignment horizontal="center" vertical="center" wrapText="1"/>
      <protection/>
    </xf>
    <xf numFmtId="0" fontId="0" fillId="39" borderId="18" xfId="64" applyFont="1" applyFill="1" applyBorder="1" applyAlignment="1">
      <alignment horizontal="center" vertical="center" wrapText="1"/>
      <protection/>
    </xf>
    <xf numFmtId="0" fontId="9" fillId="0" borderId="0" xfId="0" applyFont="1" applyAlignment="1">
      <alignment horizontal="center"/>
    </xf>
    <xf numFmtId="0" fontId="7" fillId="0" borderId="0" xfId="0" applyFont="1" applyFill="1" applyAlignment="1">
      <alignment horizontal="center"/>
    </xf>
    <xf numFmtId="0" fontId="7" fillId="35" borderId="57" xfId="0" applyFont="1" applyFill="1" applyBorder="1" applyAlignment="1">
      <alignment horizontal="center" vertical="center" wrapText="1"/>
    </xf>
    <xf numFmtId="0" fontId="0" fillId="0" borderId="56" xfId="0" applyNumberFormat="1" applyFont="1" applyBorder="1" applyAlignment="1" applyProtection="1">
      <alignment horizontal="center" vertical="center" wrapText="1"/>
      <protection locked="0"/>
    </xf>
    <xf numFmtId="0" fontId="0" fillId="0" borderId="65" xfId="0" applyNumberFormat="1" applyFont="1" applyBorder="1" applyAlignment="1" applyProtection="1">
      <alignment horizontal="center" vertical="center" wrapText="1"/>
      <protection locked="0"/>
    </xf>
    <xf numFmtId="0" fontId="7" fillId="35" borderId="67" xfId="0" applyFont="1" applyFill="1" applyBorder="1" applyAlignment="1">
      <alignment horizontal="center" vertical="center" wrapText="1"/>
    </xf>
    <xf numFmtId="0" fontId="0" fillId="0" borderId="65" xfId="0" applyNumberFormat="1" applyFont="1" applyBorder="1" applyAlignment="1" applyProtection="1">
      <alignment horizontal="center" vertical="center"/>
      <protection locked="0"/>
    </xf>
    <xf numFmtId="0" fontId="7" fillId="35" borderId="23" xfId="0" applyFont="1" applyFill="1" applyBorder="1" applyAlignment="1">
      <alignment horizontal="center" vertical="center" wrapText="1"/>
    </xf>
    <xf numFmtId="0" fontId="0" fillId="35" borderId="25" xfId="0" applyNumberFormat="1" applyFont="1" applyFill="1" applyBorder="1" applyAlignment="1" applyProtection="1">
      <alignment horizontal="center" vertical="center" wrapText="1"/>
      <protection locked="0"/>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Hyperlink" xfId="42"/>
    <cellStyle name="メモ" xfId="43"/>
    <cellStyle name="リンク セル" xfId="44"/>
    <cellStyle name="悪い" xfId="45"/>
    <cellStyle name="計算" xfId="46"/>
    <cellStyle name="警告文" xfId="47"/>
    <cellStyle name="Comma [0]" xfId="48"/>
    <cellStyle name="桁区切り 2" xfId="49"/>
    <cellStyle name="見出し 1" xfId="50"/>
    <cellStyle name="見出し 2" xfId="51"/>
    <cellStyle name="見出し 3" xfId="52"/>
    <cellStyle name="見出し 4" xfId="53"/>
    <cellStyle name="集計" xfId="54"/>
    <cellStyle name="出力" xfId="55"/>
    <cellStyle name="説明文" xfId="56"/>
    <cellStyle name="Currency [0]" xfId="57"/>
    <cellStyle name="入力" xfId="58"/>
    <cellStyle name="標準 11" xfId="59"/>
    <cellStyle name="標準 2" xfId="60"/>
    <cellStyle name="標準 2 2" xfId="61"/>
    <cellStyle name="標準 2 3" xfId="62"/>
    <cellStyle name="標準 3" xfId="63"/>
    <cellStyle name="標準 3 2" xfId="64"/>
    <cellStyle name="標準 4" xfId="65"/>
    <cellStyle name="標準 6" xfId="66"/>
    <cellStyle name="標準 6 2" xfId="67"/>
    <cellStyle name="標準 7" xfId="68"/>
    <cellStyle name="標準_H17nen" xfId="69"/>
    <cellStyle name="標準_H17財" xfId="70"/>
    <cellStyle name="標準_Sheet1" xfId="71"/>
    <cellStyle name="標準_速報H18.1（案）"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U51"/>
  <sheetViews>
    <sheetView tabSelected="1" showOutlineSymbols="0" zoomScaleSheetLayoutView="50" zoomScalePageLayoutView="0" workbookViewId="0" topLeftCell="A1">
      <selection activeCell="A1" sqref="A1"/>
    </sheetView>
  </sheetViews>
  <sheetFormatPr defaultColWidth="15.625" defaultRowHeight="9"/>
  <cols>
    <col min="1" max="3" width="13.75390625" style="2" customWidth="1"/>
    <col min="4" max="19" width="12.75390625" style="2" customWidth="1"/>
    <col min="20" max="22" width="15.625" style="2" customWidth="1"/>
    <col min="23" max="24" width="12.75390625" style="2" customWidth="1"/>
    <col min="25" max="25" width="13.375" style="2" customWidth="1"/>
    <col min="26" max="27" width="11.75390625" style="2" customWidth="1"/>
    <col min="28" max="28" width="14.75390625" style="2" customWidth="1"/>
    <col min="29" max="30" width="12.75390625" style="2" customWidth="1"/>
    <col min="31" max="31" width="14.75390625" style="2" customWidth="1"/>
    <col min="32" max="33" width="11.75390625" style="2" customWidth="1"/>
    <col min="34" max="34" width="13.625" style="2" customWidth="1"/>
    <col min="35" max="37" width="14.75390625" style="2" customWidth="1"/>
    <col min="38" max="38" width="14.875" style="2" customWidth="1"/>
    <col min="39" max="40" width="12.75390625" style="2" customWidth="1"/>
    <col min="41" max="16384" width="15.625" style="2" customWidth="1"/>
  </cols>
  <sheetData>
    <row r="1" spans="1:18" ht="15" customHeight="1">
      <c r="A1" s="29" t="s">
        <v>0</v>
      </c>
      <c r="B1" s="6"/>
      <c r="J1" s="29"/>
      <c r="R1" s="29"/>
    </row>
    <row r="2" spans="1:40" ht="15" customHeight="1" thickBot="1">
      <c r="A2" s="30" t="s">
        <v>1</v>
      </c>
      <c r="B2" s="31"/>
      <c r="C2" s="32"/>
      <c r="D2" s="32"/>
      <c r="E2" s="32"/>
      <c r="F2" s="32"/>
      <c r="G2" s="32"/>
      <c r="H2" s="32"/>
      <c r="I2" s="32"/>
      <c r="J2" s="30"/>
      <c r="K2" s="32"/>
      <c r="L2" s="32"/>
      <c r="M2" s="32"/>
      <c r="N2" s="32"/>
      <c r="O2" s="32"/>
      <c r="P2" s="32"/>
      <c r="Q2" s="32"/>
      <c r="R2" s="30"/>
      <c r="S2" s="32"/>
      <c r="T2" s="32"/>
      <c r="U2" s="32"/>
      <c r="V2" s="32"/>
      <c r="W2" s="32"/>
      <c r="X2" s="32"/>
      <c r="Y2" s="33"/>
      <c r="AA2" s="32"/>
      <c r="AB2" s="32"/>
      <c r="AC2" s="32"/>
      <c r="AD2" s="32"/>
      <c r="AE2" s="32"/>
      <c r="AF2" s="33"/>
      <c r="AG2" s="32"/>
      <c r="AH2" s="32"/>
      <c r="AI2" s="32"/>
      <c r="AJ2" s="32"/>
      <c r="AK2" s="32"/>
      <c r="AL2" s="32"/>
      <c r="AM2" s="32"/>
      <c r="AN2" s="32"/>
    </row>
    <row r="3" spans="1:40" ht="18" customHeight="1" thickTop="1">
      <c r="A3" s="63"/>
      <c r="B3" s="64" t="s">
        <v>15</v>
      </c>
      <c r="C3" s="1680" t="s">
        <v>53</v>
      </c>
      <c r="D3" s="1681"/>
      <c r="E3" s="1680" t="s">
        <v>68</v>
      </c>
      <c r="F3" s="1681"/>
      <c r="G3" s="1680" t="s">
        <v>52</v>
      </c>
      <c r="H3" s="1681"/>
      <c r="I3" s="65" t="s">
        <v>51</v>
      </c>
      <c r="J3" s="66" t="s">
        <v>50</v>
      </c>
      <c r="K3" s="1680" t="s">
        <v>77</v>
      </c>
      <c r="L3" s="1682"/>
      <c r="M3" s="1681"/>
      <c r="N3" s="1680" t="s">
        <v>49</v>
      </c>
      <c r="O3" s="1682"/>
      <c r="P3" s="1682"/>
      <c r="Q3" s="1681"/>
      <c r="R3" s="1680" t="s">
        <v>48</v>
      </c>
      <c r="S3" s="1681"/>
      <c r="T3" s="1680" t="s">
        <v>47</v>
      </c>
      <c r="U3" s="1682"/>
      <c r="V3" s="1682"/>
      <c r="W3" s="1682"/>
      <c r="X3" s="1682"/>
      <c r="Y3" s="1681"/>
      <c r="Z3" s="67" t="s">
        <v>46</v>
      </c>
      <c r="AI3" s="1673"/>
      <c r="AJ3" s="1674"/>
      <c r="AK3" s="1674"/>
      <c r="AL3" s="1674"/>
      <c r="AM3" s="1673"/>
      <c r="AN3" s="1674"/>
    </row>
    <row r="4" spans="1:40" ht="18" customHeight="1">
      <c r="A4" s="68"/>
      <c r="B4" s="69"/>
      <c r="C4" s="1702" t="s">
        <v>78</v>
      </c>
      <c r="D4" s="70"/>
      <c r="E4" s="1683" t="s">
        <v>70</v>
      </c>
      <c r="F4" s="1684"/>
      <c r="G4" s="71"/>
      <c r="H4" s="72"/>
      <c r="I4" s="73"/>
      <c r="J4" s="74"/>
      <c r="K4" s="1704" t="s">
        <v>79</v>
      </c>
      <c r="L4" s="1706"/>
      <c r="M4" s="75"/>
      <c r="N4" s="1704" t="s">
        <v>1148</v>
      </c>
      <c r="O4" s="1705"/>
      <c r="P4" s="1705"/>
      <c r="Q4" s="1706"/>
      <c r="R4" s="1704" t="s">
        <v>38</v>
      </c>
      <c r="S4" s="1706"/>
      <c r="T4" s="76" t="s">
        <v>80</v>
      </c>
      <c r="U4" s="76" t="s">
        <v>81</v>
      </c>
      <c r="V4" s="76" t="s">
        <v>82</v>
      </c>
      <c r="W4" s="77" t="s">
        <v>83</v>
      </c>
      <c r="X4" s="78"/>
      <c r="Y4" s="79" t="s">
        <v>21</v>
      </c>
      <c r="Z4" s="1677" t="s">
        <v>24</v>
      </c>
      <c r="AI4" s="1673"/>
      <c r="AJ4" s="1674"/>
      <c r="AK4" s="1674"/>
      <c r="AL4" s="1674"/>
      <c r="AM4" s="1673"/>
      <c r="AN4" s="1674"/>
    </row>
    <row r="5" spans="1:40" ht="18" customHeight="1">
      <c r="A5" s="68" t="s">
        <v>57</v>
      </c>
      <c r="B5" s="69" t="s">
        <v>42</v>
      </c>
      <c r="C5" s="1703"/>
      <c r="D5" s="69" t="s">
        <v>2</v>
      </c>
      <c r="E5" s="1685"/>
      <c r="F5" s="1686"/>
      <c r="G5" s="80" t="s">
        <v>4</v>
      </c>
      <c r="H5" s="80" t="s">
        <v>84</v>
      </c>
      <c r="I5" s="81" t="s">
        <v>63</v>
      </c>
      <c r="J5" s="82" t="s">
        <v>27</v>
      </c>
      <c r="K5" s="1707"/>
      <c r="L5" s="1709"/>
      <c r="M5" s="80" t="s">
        <v>85</v>
      </c>
      <c r="N5" s="1707"/>
      <c r="O5" s="1708"/>
      <c r="P5" s="1708"/>
      <c r="Q5" s="1709"/>
      <c r="R5" s="1707"/>
      <c r="S5" s="1709"/>
      <c r="T5" s="83" t="s">
        <v>67</v>
      </c>
      <c r="U5" s="83" t="s">
        <v>67</v>
      </c>
      <c r="V5" s="83" t="s">
        <v>67</v>
      </c>
      <c r="W5" s="84" t="s">
        <v>3</v>
      </c>
      <c r="X5" s="85"/>
      <c r="Y5" s="69" t="s">
        <v>22</v>
      </c>
      <c r="Z5" s="1678"/>
      <c r="AI5" s="1674"/>
      <c r="AJ5" s="1674"/>
      <c r="AK5" s="1674"/>
      <c r="AL5" s="1674"/>
      <c r="AM5" s="1674"/>
      <c r="AN5" s="1674"/>
    </row>
    <row r="6" spans="1:40" ht="18" customHeight="1">
      <c r="A6" s="86"/>
      <c r="B6" s="80"/>
      <c r="C6" s="1703"/>
      <c r="D6" s="69" t="s">
        <v>32</v>
      </c>
      <c r="E6" s="1712" t="s">
        <v>43</v>
      </c>
      <c r="F6" s="1716" t="s">
        <v>44</v>
      </c>
      <c r="G6" s="80" t="s">
        <v>8</v>
      </c>
      <c r="H6" s="69" t="s">
        <v>9</v>
      </c>
      <c r="I6" s="80" t="s">
        <v>40</v>
      </c>
      <c r="J6" s="80" t="s">
        <v>39</v>
      </c>
      <c r="K6" s="87" t="s">
        <v>7</v>
      </c>
      <c r="L6" s="87" t="s">
        <v>37</v>
      </c>
      <c r="M6" s="88" t="s">
        <v>29</v>
      </c>
      <c r="N6" s="1714" t="s">
        <v>10</v>
      </c>
      <c r="O6" s="1714" t="s">
        <v>11</v>
      </c>
      <c r="P6" s="1714" t="s">
        <v>33</v>
      </c>
      <c r="Q6" s="1710" t="s">
        <v>34</v>
      </c>
      <c r="R6" s="1712" t="s">
        <v>12</v>
      </c>
      <c r="S6" s="1712" t="s">
        <v>13</v>
      </c>
      <c r="T6" s="75" t="s">
        <v>5</v>
      </c>
      <c r="U6" s="1695" t="s">
        <v>23</v>
      </c>
      <c r="V6" s="75" t="s">
        <v>6</v>
      </c>
      <c r="W6" s="1690" t="s">
        <v>86</v>
      </c>
      <c r="X6" s="1692" t="s">
        <v>45</v>
      </c>
      <c r="Y6" s="69" t="s">
        <v>87</v>
      </c>
      <c r="Z6" s="1678"/>
      <c r="AI6" s="1673"/>
      <c r="AJ6" s="1673"/>
      <c r="AK6" s="1673"/>
      <c r="AL6" s="1675"/>
      <c r="AM6" s="1673"/>
      <c r="AN6" s="1673"/>
    </row>
    <row r="7" spans="1:40" ht="18" customHeight="1">
      <c r="A7" s="86"/>
      <c r="B7" s="89" t="s">
        <v>58</v>
      </c>
      <c r="C7" s="89" t="s">
        <v>59</v>
      </c>
      <c r="D7" s="89" t="s">
        <v>60</v>
      </c>
      <c r="E7" s="1713"/>
      <c r="F7" s="1693"/>
      <c r="G7" s="90"/>
      <c r="H7" s="91"/>
      <c r="I7" s="89" t="s">
        <v>71</v>
      </c>
      <c r="J7" s="92"/>
      <c r="K7" s="80" t="s">
        <v>39</v>
      </c>
      <c r="L7" s="80" t="s">
        <v>39</v>
      </c>
      <c r="M7" s="80" t="s">
        <v>39</v>
      </c>
      <c r="N7" s="1715"/>
      <c r="O7" s="1715"/>
      <c r="P7" s="1715"/>
      <c r="Q7" s="1711"/>
      <c r="R7" s="1713"/>
      <c r="S7" s="1713"/>
      <c r="T7" s="91" t="s">
        <v>14</v>
      </c>
      <c r="U7" s="1691"/>
      <c r="V7" s="91" t="s">
        <v>14</v>
      </c>
      <c r="W7" s="1691"/>
      <c r="X7" s="1693"/>
      <c r="Y7" s="80" t="s">
        <v>20</v>
      </c>
      <c r="Z7" s="1679"/>
      <c r="AI7" s="1674"/>
      <c r="AJ7" s="1674"/>
      <c r="AK7" s="1674"/>
      <c r="AL7" s="1676"/>
      <c r="AM7" s="1674"/>
      <c r="AN7" s="1674"/>
    </row>
    <row r="8" spans="1:40" ht="18" customHeight="1">
      <c r="A8" s="34" t="s">
        <v>15</v>
      </c>
      <c r="B8" s="35"/>
      <c r="C8" s="35"/>
      <c r="D8" s="35"/>
      <c r="E8" s="36"/>
      <c r="F8" s="36"/>
      <c r="G8" s="36"/>
      <c r="H8" s="36"/>
      <c r="I8" s="36"/>
      <c r="J8" s="36"/>
      <c r="K8" s="36"/>
      <c r="L8" s="36"/>
      <c r="M8" s="36"/>
      <c r="N8" s="36"/>
      <c r="O8" s="36"/>
      <c r="P8" s="36"/>
      <c r="Q8" s="36"/>
      <c r="R8" s="36"/>
      <c r="S8" s="36"/>
      <c r="T8" s="35"/>
      <c r="U8" s="35"/>
      <c r="V8" s="35"/>
      <c r="W8" s="35"/>
      <c r="X8" s="35"/>
      <c r="Y8" s="36"/>
      <c r="Z8" s="36"/>
      <c r="AI8" s="37"/>
      <c r="AJ8" s="37"/>
      <c r="AK8" s="37"/>
      <c r="AL8" s="37"/>
      <c r="AM8" s="37"/>
      <c r="AN8" s="37"/>
    </row>
    <row r="9" spans="1:255" s="6" customFormat="1" ht="20.25" customHeight="1">
      <c r="A9" s="38" t="s">
        <v>92</v>
      </c>
      <c r="B9" s="39">
        <v>288790</v>
      </c>
      <c r="C9" s="15">
        <v>689817</v>
      </c>
      <c r="D9" s="39">
        <v>-4535</v>
      </c>
      <c r="E9" s="16">
        <v>103.7</v>
      </c>
      <c r="F9" s="16" t="s">
        <v>16</v>
      </c>
      <c r="G9" s="17">
        <v>3477</v>
      </c>
      <c r="H9" s="17">
        <v>3071</v>
      </c>
      <c r="I9" s="17">
        <v>5284905</v>
      </c>
      <c r="J9" s="21">
        <v>54451</v>
      </c>
      <c r="K9" s="18" t="s">
        <v>61</v>
      </c>
      <c r="L9" s="18" t="s">
        <v>61</v>
      </c>
      <c r="M9" s="19">
        <v>100054.058</v>
      </c>
      <c r="N9" s="95">
        <v>99.1</v>
      </c>
      <c r="O9" s="95">
        <v>96.5</v>
      </c>
      <c r="P9" s="96">
        <v>101.2</v>
      </c>
      <c r="Q9" s="96">
        <v>100.4</v>
      </c>
      <c r="R9" s="21">
        <v>552741</v>
      </c>
      <c r="S9" s="21">
        <v>289418</v>
      </c>
      <c r="T9" s="20">
        <v>101.7</v>
      </c>
      <c r="U9" s="20">
        <v>100.5</v>
      </c>
      <c r="V9" s="20">
        <v>95.2</v>
      </c>
      <c r="W9" s="17">
        <v>11211</v>
      </c>
      <c r="X9" s="17">
        <v>16787</v>
      </c>
      <c r="Y9" s="22">
        <v>2337</v>
      </c>
      <c r="Z9" s="21">
        <v>1314</v>
      </c>
      <c r="AI9" s="16"/>
      <c r="AJ9" s="16"/>
      <c r="AK9" s="40"/>
      <c r="AL9" s="40"/>
      <c r="AM9" s="14"/>
      <c r="AN9" s="14"/>
      <c r="AO9" s="2"/>
      <c r="AP9" s="41"/>
      <c r="AQ9" s="41"/>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row>
    <row r="10" spans="1:255" s="6" customFormat="1" ht="20.25" customHeight="1">
      <c r="A10" s="38">
        <v>29</v>
      </c>
      <c r="B10" s="39">
        <v>290245</v>
      </c>
      <c r="C10" s="15">
        <v>684668</v>
      </c>
      <c r="D10" s="39">
        <v>-5149</v>
      </c>
      <c r="E10" s="16">
        <v>108.5</v>
      </c>
      <c r="F10" s="16" t="s">
        <v>16</v>
      </c>
      <c r="G10" s="17">
        <v>3460</v>
      </c>
      <c r="H10" s="17">
        <v>3142</v>
      </c>
      <c r="I10" s="17">
        <v>5463803</v>
      </c>
      <c r="J10" s="21">
        <v>56580</v>
      </c>
      <c r="K10" s="18" t="s">
        <v>61</v>
      </c>
      <c r="L10" s="18" t="s">
        <v>61</v>
      </c>
      <c r="M10" s="19">
        <v>95603.675</v>
      </c>
      <c r="N10" s="95">
        <v>99.3</v>
      </c>
      <c r="O10" s="95">
        <v>96.6</v>
      </c>
      <c r="P10" s="96">
        <v>100.8</v>
      </c>
      <c r="Q10" s="96">
        <v>100.5</v>
      </c>
      <c r="R10" s="21">
        <v>558290</v>
      </c>
      <c r="S10" s="21">
        <v>306971</v>
      </c>
      <c r="T10" s="20">
        <v>103.5</v>
      </c>
      <c r="U10" s="20">
        <v>102.8</v>
      </c>
      <c r="V10" s="20">
        <v>103.6</v>
      </c>
      <c r="W10" s="17">
        <v>11195</v>
      </c>
      <c r="X10" s="17">
        <v>18384</v>
      </c>
      <c r="Y10" s="22">
        <v>2162</v>
      </c>
      <c r="Z10" s="21">
        <v>1282</v>
      </c>
      <c r="AI10" s="16"/>
      <c r="AJ10" s="16"/>
      <c r="AK10" s="40"/>
      <c r="AL10" s="40"/>
      <c r="AM10" s="14"/>
      <c r="AN10" s="14"/>
      <c r="AO10" s="2"/>
      <c r="AP10" s="41"/>
      <c r="AQ10" s="41"/>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row>
    <row r="11" spans="1:255" s="6" customFormat="1" ht="20.25" customHeight="1">
      <c r="A11" s="38">
        <v>30</v>
      </c>
      <c r="B11" s="39">
        <v>291591</v>
      </c>
      <c r="C11" s="15">
        <v>679626</v>
      </c>
      <c r="D11" s="39">
        <v>-5042</v>
      </c>
      <c r="E11" s="16">
        <v>111.6</v>
      </c>
      <c r="F11" s="16" t="s">
        <v>16</v>
      </c>
      <c r="G11" s="17">
        <v>3374</v>
      </c>
      <c r="H11" s="17">
        <v>2950</v>
      </c>
      <c r="I11" s="17">
        <v>5370636</v>
      </c>
      <c r="J11" s="21">
        <v>57670</v>
      </c>
      <c r="K11" s="18" t="s">
        <v>61</v>
      </c>
      <c r="L11" s="18" t="s">
        <v>61</v>
      </c>
      <c r="M11" s="19">
        <v>91957.038</v>
      </c>
      <c r="N11" s="95">
        <v>100.3</v>
      </c>
      <c r="O11" s="95">
        <v>98.4</v>
      </c>
      <c r="P11" s="96">
        <v>100.2</v>
      </c>
      <c r="Q11" s="96">
        <v>101.8</v>
      </c>
      <c r="R11" s="21">
        <v>606422</v>
      </c>
      <c r="S11" s="21">
        <v>335919</v>
      </c>
      <c r="T11" s="20">
        <v>107</v>
      </c>
      <c r="U11" s="20">
        <v>108.6</v>
      </c>
      <c r="V11" s="20">
        <v>115.1</v>
      </c>
      <c r="W11" s="17">
        <v>11002</v>
      </c>
      <c r="X11" s="17">
        <v>19184</v>
      </c>
      <c r="Y11" s="22">
        <v>2104</v>
      </c>
      <c r="Z11" s="21">
        <v>1023</v>
      </c>
      <c r="AI11" s="16"/>
      <c r="AJ11" s="16"/>
      <c r="AK11" s="40"/>
      <c r="AL11" s="40"/>
      <c r="AM11" s="14"/>
      <c r="AN11" s="14"/>
      <c r="AO11" s="2"/>
      <c r="AP11" s="41"/>
      <c r="AQ11" s="41"/>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row>
    <row r="12" spans="1:255" s="6" customFormat="1" ht="20.25" customHeight="1">
      <c r="A12" s="38" t="s">
        <v>69</v>
      </c>
      <c r="B12" s="39">
        <v>292134</v>
      </c>
      <c r="C12" s="15">
        <v>673891</v>
      </c>
      <c r="D12" s="15">
        <v>-5735</v>
      </c>
      <c r="E12" s="16">
        <v>103.6</v>
      </c>
      <c r="F12" s="16" t="s">
        <v>16</v>
      </c>
      <c r="G12" s="17">
        <v>4177</v>
      </c>
      <c r="H12" s="17">
        <v>3263</v>
      </c>
      <c r="I12" s="17">
        <v>5190268.49386966</v>
      </c>
      <c r="J12" s="21">
        <v>57628</v>
      </c>
      <c r="K12" s="18" t="s">
        <v>61</v>
      </c>
      <c r="L12" s="18" t="s">
        <v>61</v>
      </c>
      <c r="M12" s="19">
        <v>89049.983</v>
      </c>
      <c r="N12" s="95">
        <v>100.7</v>
      </c>
      <c r="O12" s="95">
        <v>98.9</v>
      </c>
      <c r="P12" s="96">
        <v>99.7</v>
      </c>
      <c r="Q12" s="96">
        <v>101.2</v>
      </c>
      <c r="R12" s="21">
        <v>598185</v>
      </c>
      <c r="S12" s="21">
        <v>290785</v>
      </c>
      <c r="T12" s="20">
        <v>108.8</v>
      </c>
      <c r="U12" s="20">
        <v>101.4</v>
      </c>
      <c r="V12" s="20">
        <v>88.1</v>
      </c>
      <c r="W12" s="17">
        <v>10973</v>
      </c>
      <c r="X12" s="17">
        <v>18475</v>
      </c>
      <c r="Y12" s="22">
        <v>2178</v>
      </c>
      <c r="Z12" s="21">
        <v>927</v>
      </c>
      <c r="AI12" s="16"/>
      <c r="AJ12" s="16"/>
      <c r="AK12" s="40"/>
      <c r="AL12" s="40"/>
      <c r="AM12" s="14"/>
      <c r="AN12" s="14"/>
      <c r="AO12" s="2"/>
      <c r="AP12" s="41"/>
      <c r="AQ12" s="41"/>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row>
    <row r="13" spans="1:255" s="6" customFormat="1" ht="20.25" customHeight="1">
      <c r="A13" s="38">
        <v>2</v>
      </c>
      <c r="B13" s="14">
        <v>292968</v>
      </c>
      <c r="C13" s="15">
        <v>671602</v>
      </c>
      <c r="D13" s="15">
        <v>-6950</v>
      </c>
      <c r="E13" s="25">
        <v>91.6</v>
      </c>
      <c r="F13" s="16" t="s">
        <v>16</v>
      </c>
      <c r="G13" s="17">
        <v>3319</v>
      </c>
      <c r="H13" s="17">
        <v>2942</v>
      </c>
      <c r="I13" s="18">
        <v>4993246</v>
      </c>
      <c r="J13" s="18">
        <v>57408</v>
      </c>
      <c r="K13" s="18">
        <v>2769714</v>
      </c>
      <c r="L13" s="18">
        <v>1340576</v>
      </c>
      <c r="M13" s="19">
        <v>79243</v>
      </c>
      <c r="N13" s="95">
        <v>100</v>
      </c>
      <c r="O13" s="95">
        <v>100</v>
      </c>
      <c r="P13" s="96">
        <v>100</v>
      </c>
      <c r="Q13" s="96">
        <v>100</v>
      </c>
      <c r="R13" s="21">
        <v>675483</v>
      </c>
      <c r="S13" s="21">
        <v>322972</v>
      </c>
      <c r="T13" s="20">
        <v>111.1</v>
      </c>
      <c r="U13" s="20">
        <v>101.4</v>
      </c>
      <c r="V13" s="20">
        <v>73.6</v>
      </c>
      <c r="W13" s="17">
        <v>11368</v>
      </c>
      <c r="X13" s="17">
        <v>15841</v>
      </c>
      <c r="Y13" s="22">
        <v>2533</v>
      </c>
      <c r="Z13" s="21">
        <v>737</v>
      </c>
      <c r="AI13" s="16"/>
      <c r="AJ13" s="16"/>
      <c r="AK13" s="40"/>
      <c r="AL13" s="40"/>
      <c r="AM13" s="14"/>
      <c r="AN13" s="14"/>
      <c r="AO13" s="2"/>
      <c r="AP13" s="41"/>
      <c r="AQ13" s="41"/>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row>
    <row r="14" spans="1:43" ht="20.25" customHeight="1">
      <c r="A14" s="38"/>
      <c r="B14" s="15"/>
      <c r="C14" s="42"/>
      <c r="D14" s="39"/>
      <c r="E14" s="16"/>
      <c r="F14" s="16"/>
      <c r="G14" s="17"/>
      <c r="H14" s="17"/>
      <c r="I14" s="17"/>
      <c r="J14" s="17"/>
      <c r="K14" s="43"/>
      <c r="L14" s="43"/>
      <c r="M14" s="17"/>
      <c r="N14" s="20"/>
      <c r="O14" s="20"/>
      <c r="P14" s="17"/>
      <c r="Q14" s="17"/>
      <c r="R14" s="21"/>
      <c r="S14" s="21"/>
      <c r="T14" s="20"/>
      <c r="U14" s="20"/>
      <c r="V14" s="20"/>
      <c r="W14" s="17"/>
      <c r="X14" s="17"/>
      <c r="Y14" s="22"/>
      <c r="Z14" s="21"/>
      <c r="AI14" s="16"/>
      <c r="AJ14" s="16"/>
      <c r="AK14" s="22"/>
      <c r="AL14" s="22"/>
      <c r="AM14" s="14"/>
      <c r="AN14" s="14"/>
      <c r="AP14" s="41"/>
      <c r="AQ14" s="41"/>
    </row>
    <row r="15" spans="1:255" s="45" customFormat="1" ht="18" customHeight="1">
      <c r="A15" s="38" t="s">
        <v>100</v>
      </c>
      <c r="B15" s="14" t="s">
        <v>35</v>
      </c>
      <c r="C15" s="15">
        <v>667971</v>
      </c>
      <c r="D15" s="15">
        <v>-469</v>
      </c>
      <c r="E15" s="62">
        <v>86.2</v>
      </c>
      <c r="F15" s="62">
        <v>83.8</v>
      </c>
      <c r="G15" s="18">
        <v>294</v>
      </c>
      <c r="H15" s="18">
        <v>247</v>
      </c>
      <c r="I15" s="18">
        <v>390428</v>
      </c>
      <c r="J15" s="18">
        <v>4947</v>
      </c>
      <c r="K15" s="18" t="s">
        <v>61</v>
      </c>
      <c r="L15" s="18" t="s">
        <v>61</v>
      </c>
      <c r="M15" s="18">
        <v>7365</v>
      </c>
      <c r="N15" s="93">
        <v>100</v>
      </c>
      <c r="O15" s="93">
        <v>100.2</v>
      </c>
      <c r="P15" s="94">
        <v>100.1</v>
      </c>
      <c r="Q15" s="94">
        <v>99.8</v>
      </c>
      <c r="R15" s="18">
        <v>656002</v>
      </c>
      <c r="S15" s="18">
        <v>311183</v>
      </c>
      <c r="T15" s="25">
        <v>111.9</v>
      </c>
      <c r="U15" s="25">
        <v>102.1</v>
      </c>
      <c r="V15" s="25">
        <v>64</v>
      </c>
      <c r="W15" s="44">
        <v>11220</v>
      </c>
      <c r="X15" s="44">
        <v>15386</v>
      </c>
      <c r="Y15" s="44">
        <v>2759</v>
      </c>
      <c r="Z15" s="22">
        <v>68</v>
      </c>
      <c r="AI15" s="24"/>
      <c r="AJ15" s="24"/>
      <c r="AK15" s="25"/>
      <c r="AL15" s="25"/>
      <c r="AM15" s="18"/>
      <c r="AN15" s="18"/>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row>
    <row r="16" spans="1:255" s="45" customFormat="1" ht="18" customHeight="1">
      <c r="A16" s="38">
        <v>8</v>
      </c>
      <c r="B16" s="39" t="s">
        <v>35</v>
      </c>
      <c r="C16" s="15">
        <v>667726</v>
      </c>
      <c r="D16" s="15">
        <v>-245</v>
      </c>
      <c r="E16" s="62">
        <v>78</v>
      </c>
      <c r="F16" s="62">
        <v>86.5</v>
      </c>
      <c r="G16" s="18">
        <v>315</v>
      </c>
      <c r="H16" s="18">
        <v>274</v>
      </c>
      <c r="I16" s="18">
        <v>421323</v>
      </c>
      <c r="J16" s="18">
        <v>5056</v>
      </c>
      <c r="K16" s="18" t="s">
        <v>61</v>
      </c>
      <c r="L16" s="18" t="s">
        <v>61</v>
      </c>
      <c r="M16" s="18">
        <v>5943</v>
      </c>
      <c r="N16" s="93">
        <v>100.2</v>
      </c>
      <c r="O16" s="93">
        <v>101.5</v>
      </c>
      <c r="P16" s="94">
        <v>100.1</v>
      </c>
      <c r="Q16" s="94">
        <v>100.8</v>
      </c>
      <c r="R16" s="18">
        <v>559494</v>
      </c>
      <c r="S16" s="18">
        <v>334792</v>
      </c>
      <c r="T16" s="25">
        <v>111.3</v>
      </c>
      <c r="U16" s="25">
        <v>99.6</v>
      </c>
      <c r="V16" s="25">
        <v>64.5</v>
      </c>
      <c r="W16" s="44">
        <v>11170</v>
      </c>
      <c r="X16" s="44">
        <v>14973</v>
      </c>
      <c r="Y16" s="44">
        <v>2813</v>
      </c>
      <c r="Z16" s="22">
        <v>48</v>
      </c>
      <c r="AI16" s="24"/>
      <c r="AJ16" s="24"/>
      <c r="AK16" s="25"/>
      <c r="AL16" s="25"/>
      <c r="AM16" s="18"/>
      <c r="AN16" s="18"/>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row>
    <row r="17" spans="1:255" s="45" customFormat="1" ht="18" customHeight="1">
      <c r="A17" s="38">
        <v>9</v>
      </c>
      <c r="B17" s="14" t="s">
        <v>35</v>
      </c>
      <c r="C17" s="15">
        <v>667429</v>
      </c>
      <c r="D17" s="15">
        <v>-297</v>
      </c>
      <c r="E17" s="62">
        <v>93.8</v>
      </c>
      <c r="F17" s="62">
        <v>90.9</v>
      </c>
      <c r="G17" s="18">
        <v>201</v>
      </c>
      <c r="H17" s="18">
        <v>211</v>
      </c>
      <c r="I17" s="18">
        <v>437841</v>
      </c>
      <c r="J17" s="18">
        <v>4575</v>
      </c>
      <c r="K17" s="18" t="s">
        <v>61</v>
      </c>
      <c r="L17" s="18" t="s">
        <v>61</v>
      </c>
      <c r="M17" s="18">
        <v>5684</v>
      </c>
      <c r="N17" s="93">
        <v>100.2</v>
      </c>
      <c r="O17" s="93">
        <v>101.5</v>
      </c>
      <c r="P17" s="94">
        <v>99.9</v>
      </c>
      <c r="Q17" s="94">
        <v>100.6</v>
      </c>
      <c r="R17" s="18">
        <v>490813</v>
      </c>
      <c r="S17" s="18">
        <v>266054</v>
      </c>
      <c r="T17" s="25">
        <v>111</v>
      </c>
      <c r="U17" s="25">
        <v>102.1</v>
      </c>
      <c r="V17" s="25">
        <v>73.3</v>
      </c>
      <c r="W17" s="44">
        <v>11356</v>
      </c>
      <c r="X17" s="44">
        <v>15079</v>
      </c>
      <c r="Y17" s="44">
        <v>2848</v>
      </c>
      <c r="Z17" s="22">
        <v>68</v>
      </c>
      <c r="AI17" s="24"/>
      <c r="AJ17" s="24"/>
      <c r="AK17" s="25"/>
      <c r="AL17" s="25"/>
      <c r="AM17" s="18"/>
      <c r="AN17" s="18"/>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row>
    <row r="18" spans="1:255" s="45" customFormat="1" ht="18" customHeight="1">
      <c r="A18" s="38">
        <v>10</v>
      </c>
      <c r="B18" s="14" t="s">
        <v>35</v>
      </c>
      <c r="C18" s="15">
        <v>671602</v>
      </c>
      <c r="D18" s="15">
        <v>-488</v>
      </c>
      <c r="E18" s="62">
        <v>98.7</v>
      </c>
      <c r="F18" s="62">
        <v>93.6</v>
      </c>
      <c r="G18" s="18">
        <v>271</v>
      </c>
      <c r="H18" s="18">
        <v>256</v>
      </c>
      <c r="I18" s="18">
        <v>381879</v>
      </c>
      <c r="J18" s="18">
        <v>4808</v>
      </c>
      <c r="K18" s="18" t="s">
        <v>61</v>
      </c>
      <c r="L18" s="18" t="s">
        <v>61</v>
      </c>
      <c r="M18" s="18">
        <v>4523</v>
      </c>
      <c r="N18" s="93">
        <v>99.9</v>
      </c>
      <c r="O18" s="93">
        <v>100.5</v>
      </c>
      <c r="P18" s="94">
        <v>99.9</v>
      </c>
      <c r="Q18" s="94">
        <v>100.1</v>
      </c>
      <c r="R18" s="18">
        <v>575175</v>
      </c>
      <c r="S18" s="18">
        <v>288367</v>
      </c>
      <c r="T18" s="25">
        <v>110.1</v>
      </c>
      <c r="U18" s="25">
        <v>102.5</v>
      </c>
      <c r="V18" s="25">
        <v>82.6</v>
      </c>
      <c r="W18" s="44">
        <v>11521</v>
      </c>
      <c r="X18" s="44">
        <v>16066</v>
      </c>
      <c r="Y18" s="44">
        <v>2714</v>
      </c>
      <c r="Z18" s="22">
        <v>70</v>
      </c>
      <c r="AI18" s="24"/>
      <c r="AJ18" s="24"/>
      <c r="AK18" s="25"/>
      <c r="AL18" s="25"/>
      <c r="AM18" s="18"/>
      <c r="AN18" s="18"/>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row>
    <row r="19" spans="1:255" s="45" customFormat="1" ht="18" customHeight="1">
      <c r="A19" s="38">
        <v>11</v>
      </c>
      <c r="B19" s="14" t="s">
        <v>35</v>
      </c>
      <c r="C19" s="15">
        <v>671259</v>
      </c>
      <c r="D19" s="15">
        <v>-343</v>
      </c>
      <c r="E19" s="62">
        <v>97</v>
      </c>
      <c r="F19" s="62">
        <v>95</v>
      </c>
      <c r="G19" s="18">
        <v>323</v>
      </c>
      <c r="H19" s="18">
        <v>313</v>
      </c>
      <c r="I19" s="18">
        <v>381441.529</v>
      </c>
      <c r="J19" s="18">
        <v>4841</v>
      </c>
      <c r="K19" s="18" t="s">
        <v>61</v>
      </c>
      <c r="L19" s="18" t="s">
        <v>61</v>
      </c>
      <c r="M19" s="18">
        <v>6984</v>
      </c>
      <c r="N19" s="93">
        <v>99.4</v>
      </c>
      <c r="O19" s="93">
        <v>99.2</v>
      </c>
      <c r="P19" s="94">
        <v>99.8</v>
      </c>
      <c r="Q19" s="94">
        <v>99.8</v>
      </c>
      <c r="R19" s="18">
        <v>497172</v>
      </c>
      <c r="S19" s="18">
        <v>287459</v>
      </c>
      <c r="T19" s="25">
        <v>109.9</v>
      </c>
      <c r="U19" s="25">
        <v>104</v>
      </c>
      <c r="V19" s="25">
        <v>84.3</v>
      </c>
      <c r="W19" s="44">
        <v>11299</v>
      </c>
      <c r="X19" s="44">
        <v>16237</v>
      </c>
      <c r="Y19" s="44">
        <v>2582</v>
      </c>
      <c r="Z19" s="22">
        <v>66</v>
      </c>
      <c r="AI19" s="24"/>
      <c r="AJ19" s="24"/>
      <c r="AK19" s="25"/>
      <c r="AL19" s="25"/>
      <c r="AM19" s="18"/>
      <c r="AN19" s="18"/>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row>
    <row r="20" spans="1:255" s="45" customFormat="1" ht="18" customHeight="1">
      <c r="A20" s="38">
        <v>12</v>
      </c>
      <c r="B20" s="14" t="s">
        <v>35</v>
      </c>
      <c r="C20" s="15">
        <v>670872</v>
      </c>
      <c r="D20" s="15">
        <v>-387</v>
      </c>
      <c r="E20" s="62">
        <v>100.2</v>
      </c>
      <c r="F20" s="62">
        <v>94.9</v>
      </c>
      <c r="G20" s="18">
        <v>312</v>
      </c>
      <c r="H20" s="18">
        <v>258</v>
      </c>
      <c r="I20" s="18">
        <v>416074</v>
      </c>
      <c r="J20" s="18">
        <v>6168</v>
      </c>
      <c r="K20" s="18" t="s">
        <v>61</v>
      </c>
      <c r="L20" s="18" t="s">
        <v>61</v>
      </c>
      <c r="M20" s="18">
        <v>4918</v>
      </c>
      <c r="N20" s="93">
        <v>99.3</v>
      </c>
      <c r="O20" s="93">
        <v>98.6</v>
      </c>
      <c r="P20" s="94">
        <v>99.8</v>
      </c>
      <c r="Q20" s="94">
        <v>100.2</v>
      </c>
      <c r="R20" s="18">
        <v>1235082</v>
      </c>
      <c r="S20" s="18">
        <v>332625</v>
      </c>
      <c r="T20" s="25">
        <v>109.5</v>
      </c>
      <c r="U20" s="25">
        <v>103.2</v>
      </c>
      <c r="V20" s="25">
        <v>84.3</v>
      </c>
      <c r="W20" s="44">
        <v>10823</v>
      </c>
      <c r="X20" s="44">
        <v>16355</v>
      </c>
      <c r="Y20" s="44">
        <v>2495</v>
      </c>
      <c r="Z20" s="22">
        <v>78</v>
      </c>
      <c r="AI20" s="24"/>
      <c r="AJ20" s="24"/>
      <c r="AK20" s="25"/>
      <c r="AL20" s="25"/>
      <c r="AM20" s="18"/>
      <c r="AN20" s="18"/>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row>
    <row r="21" spans="1:255" s="45" customFormat="1" ht="18" customHeight="1">
      <c r="A21" s="38" t="s">
        <v>88</v>
      </c>
      <c r="B21" s="14" t="s">
        <v>35</v>
      </c>
      <c r="C21" s="15">
        <v>670363</v>
      </c>
      <c r="D21" s="15">
        <v>-509</v>
      </c>
      <c r="E21" s="62">
        <v>93.3</v>
      </c>
      <c r="F21" s="62">
        <v>104.6</v>
      </c>
      <c r="G21" s="18">
        <v>111</v>
      </c>
      <c r="H21" s="18">
        <v>147</v>
      </c>
      <c r="I21" s="18">
        <v>521400</v>
      </c>
      <c r="J21" s="18">
        <v>4670</v>
      </c>
      <c r="K21" s="18">
        <v>2693299</v>
      </c>
      <c r="L21" s="18">
        <v>1308312</v>
      </c>
      <c r="M21" s="18">
        <v>4828</v>
      </c>
      <c r="N21" s="93">
        <v>100</v>
      </c>
      <c r="O21" s="93">
        <v>99.9</v>
      </c>
      <c r="P21" s="94">
        <v>100.3</v>
      </c>
      <c r="Q21" s="94">
        <v>100.2</v>
      </c>
      <c r="R21" s="18">
        <v>545533</v>
      </c>
      <c r="S21" s="18">
        <v>268356</v>
      </c>
      <c r="T21" s="25">
        <v>109.6</v>
      </c>
      <c r="U21" s="25">
        <v>105.4</v>
      </c>
      <c r="V21" s="25">
        <v>94.8</v>
      </c>
      <c r="W21" s="44">
        <v>11032</v>
      </c>
      <c r="X21" s="44">
        <v>16560</v>
      </c>
      <c r="Y21" s="44">
        <v>2458</v>
      </c>
      <c r="Z21" s="22">
        <v>58</v>
      </c>
      <c r="AI21" s="24"/>
      <c r="AJ21" s="24"/>
      <c r="AK21" s="25"/>
      <c r="AL21" s="25"/>
      <c r="AM21" s="18"/>
      <c r="AN21" s="18"/>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row>
    <row r="22" spans="1:255" s="45" customFormat="1" ht="18" customHeight="1">
      <c r="A22" s="38">
        <v>2</v>
      </c>
      <c r="B22" s="14" t="s">
        <v>35</v>
      </c>
      <c r="C22" s="15">
        <v>669866</v>
      </c>
      <c r="D22" s="15">
        <v>-497</v>
      </c>
      <c r="E22" s="62">
        <v>98.1</v>
      </c>
      <c r="F22" s="62">
        <v>102.5</v>
      </c>
      <c r="G22" s="18">
        <v>279</v>
      </c>
      <c r="H22" s="18">
        <v>212</v>
      </c>
      <c r="I22" s="18">
        <v>464350</v>
      </c>
      <c r="J22" s="18">
        <v>4238</v>
      </c>
      <c r="K22" s="18">
        <v>2690106</v>
      </c>
      <c r="L22" s="18">
        <v>1310791</v>
      </c>
      <c r="M22" s="23">
        <v>5559</v>
      </c>
      <c r="N22" s="93">
        <v>99.9</v>
      </c>
      <c r="O22" s="93">
        <v>99.8</v>
      </c>
      <c r="P22" s="94">
        <v>100.3</v>
      </c>
      <c r="Q22" s="94">
        <v>100.4</v>
      </c>
      <c r="R22" s="18">
        <v>581030</v>
      </c>
      <c r="S22" s="18">
        <v>251179</v>
      </c>
      <c r="T22" s="25">
        <v>109.7</v>
      </c>
      <c r="U22" s="25">
        <v>106.7</v>
      </c>
      <c r="V22" s="25">
        <v>100</v>
      </c>
      <c r="W22" s="44">
        <v>11527</v>
      </c>
      <c r="X22" s="44">
        <v>16971</v>
      </c>
      <c r="Y22" s="18">
        <v>2374</v>
      </c>
      <c r="Z22" s="22">
        <v>67</v>
      </c>
      <c r="AI22" s="24"/>
      <c r="AJ22" s="24"/>
      <c r="AK22" s="25"/>
      <c r="AL22" s="25"/>
      <c r="AM22" s="18"/>
      <c r="AN22" s="18"/>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row>
    <row r="23" spans="1:255" s="45" customFormat="1" ht="18" customHeight="1">
      <c r="A23" s="38">
        <v>3</v>
      </c>
      <c r="B23" s="14" t="s">
        <v>35</v>
      </c>
      <c r="C23" s="15">
        <v>669200</v>
      </c>
      <c r="D23" s="15" t="s">
        <v>91</v>
      </c>
      <c r="E23" s="62">
        <v>114.8</v>
      </c>
      <c r="F23" s="62">
        <v>101.7</v>
      </c>
      <c r="G23" s="18">
        <v>252</v>
      </c>
      <c r="H23" s="18">
        <v>261</v>
      </c>
      <c r="I23" s="18">
        <v>442300</v>
      </c>
      <c r="J23" s="18">
        <v>4722</v>
      </c>
      <c r="K23" s="18">
        <v>2769714</v>
      </c>
      <c r="L23" s="18">
        <v>1340576</v>
      </c>
      <c r="M23" s="23">
        <v>8048</v>
      </c>
      <c r="N23" s="93">
        <v>100.1</v>
      </c>
      <c r="O23" s="93">
        <v>99.3</v>
      </c>
      <c r="P23" s="94">
        <v>100.4</v>
      </c>
      <c r="Q23" s="94">
        <v>100.9</v>
      </c>
      <c r="R23" s="18">
        <v>506331</v>
      </c>
      <c r="S23" s="18">
        <v>336716</v>
      </c>
      <c r="T23" s="25">
        <v>109.4</v>
      </c>
      <c r="U23" s="25">
        <v>106.9</v>
      </c>
      <c r="V23" s="25">
        <v>107</v>
      </c>
      <c r="W23" s="44">
        <v>12292</v>
      </c>
      <c r="X23" s="44">
        <v>17462</v>
      </c>
      <c r="Y23" s="18">
        <v>2419</v>
      </c>
      <c r="Z23" s="14">
        <v>66</v>
      </c>
      <c r="AI23" s="24"/>
      <c r="AJ23" s="24"/>
      <c r="AK23" s="25"/>
      <c r="AL23" s="25"/>
      <c r="AM23" s="18"/>
      <c r="AN23" s="18"/>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row>
    <row r="24" spans="1:255" s="45" customFormat="1" ht="18" customHeight="1">
      <c r="A24" s="38">
        <v>4</v>
      </c>
      <c r="B24" s="14" t="s">
        <v>35</v>
      </c>
      <c r="C24" s="15">
        <v>666970</v>
      </c>
      <c r="D24" s="15">
        <v>-2230</v>
      </c>
      <c r="E24" s="62">
        <v>106.9</v>
      </c>
      <c r="F24" s="62">
        <v>106</v>
      </c>
      <c r="G24" s="18">
        <v>232</v>
      </c>
      <c r="H24" s="18">
        <v>186</v>
      </c>
      <c r="I24" s="18">
        <v>420371</v>
      </c>
      <c r="J24" s="18">
        <v>4568</v>
      </c>
      <c r="K24" s="18">
        <v>2815813</v>
      </c>
      <c r="L24" s="18">
        <v>1322879</v>
      </c>
      <c r="M24" s="23">
        <v>6261</v>
      </c>
      <c r="N24" s="93">
        <v>99.3</v>
      </c>
      <c r="O24" s="93">
        <v>99.5</v>
      </c>
      <c r="P24" s="94">
        <v>101.5</v>
      </c>
      <c r="Q24" s="94">
        <v>93.7</v>
      </c>
      <c r="R24" s="18">
        <v>540125</v>
      </c>
      <c r="S24" s="18">
        <v>297044</v>
      </c>
      <c r="T24" s="25">
        <v>111</v>
      </c>
      <c r="U24" s="25">
        <v>109.4</v>
      </c>
      <c r="V24" s="25">
        <v>102.3</v>
      </c>
      <c r="W24" s="44">
        <v>12831</v>
      </c>
      <c r="X24" s="44">
        <v>16681</v>
      </c>
      <c r="Y24" s="18">
        <v>2402</v>
      </c>
      <c r="Z24" s="14">
        <v>59</v>
      </c>
      <c r="AI24" s="24"/>
      <c r="AJ24" s="24"/>
      <c r="AK24" s="25"/>
      <c r="AL24" s="25"/>
      <c r="AM24" s="18"/>
      <c r="AN24" s="18"/>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row>
    <row r="25" spans="1:255" s="45" customFormat="1" ht="18" customHeight="1">
      <c r="A25" s="38">
        <v>5</v>
      </c>
      <c r="B25" s="14" t="s">
        <v>35</v>
      </c>
      <c r="C25" s="15">
        <v>667465</v>
      </c>
      <c r="D25" s="15">
        <v>495</v>
      </c>
      <c r="E25" s="62" t="s">
        <v>101</v>
      </c>
      <c r="F25" s="62" t="s">
        <v>103</v>
      </c>
      <c r="G25" s="18">
        <v>188</v>
      </c>
      <c r="H25" s="18">
        <v>211</v>
      </c>
      <c r="I25" s="18">
        <v>374598</v>
      </c>
      <c r="J25" s="18">
        <v>4586</v>
      </c>
      <c r="K25" s="18">
        <v>2810723</v>
      </c>
      <c r="L25" s="18">
        <v>1321194</v>
      </c>
      <c r="M25" s="23">
        <v>5837</v>
      </c>
      <c r="N25" s="24">
        <v>99.6</v>
      </c>
      <c r="O25" s="24">
        <v>99.9</v>
      </c>
      <c r="P25" s="25">
        <v>101.5</v>
      </c>
      <c r="Q25" s="25">
        <v>93.8</v>
      </c>
      <c r="R25" s="18">
        <v>562156</v>
      </c>
      <c r="S25" s="18">
        <v>266186</v>
      </c>
      <c r="T25" s="25">
        <v>110.7</v>
      </c>
      <c r="U25" s="25">
        <v>107.4</v>
      </c>
      <c r="V25" s="25">
        <v>95.9</v>
      </c>
      <c r="W25" s="44">
        <v>12479</v>
      </c>
      <c r="X25" s="44">
        <v>16290</v>
      </c>
      <c r="Y25" s="18">
        <v>2425</v>
      </c>
      <c r="Z25" s="14">
        <v>59</v>
      </c>
      <c r="AI25" s="24"/>
      <c r="AJ25" s="24"/>
      <c r="AK25" s="25"/>
      <c r="AL25" s="25"/>
      <c r="AM25" s="18"/>
      <c r="AN25" s="18"/>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row>
    <row r="26" spans="1:255" s="45" customFormat="1" ht="18" customHeight="1">
      <c r="A26" s="38">
        <v>6</v>
      </c>
      <c r="B26" s="14" t="s">
        <v>35</v>
      </c>
      <c r="C26" s="15">
        <v>667079</v>
      </c>
      <c r="D26" s="15">
        <v>-386</v>
      </c>
      <c r="E26" s="62" t="s">
        <v>102</v>
      </c>
      <c r="F26" s="62" t="s">
        <v>104</v>
      </c>
      <c r="G26" s="18">
        <v>211</v>
      </c>
      <c r="H26" s="18">
        <v>220</v>
      </c>
      <c r="I26" s="18" t="s">
        <v>61</v>
      </c>
      <c r="J26" s="18" t="s">
        <v>106</v>
      </c>
      <c r="K26" s="18">
        <v>2837103</v>
      </c>
      <c r="L26" s="18">
        <v>1325896</v>
      </c>
      <c r="M26" s="23">
        <v>6621</v>
      </c>
      <c r="N26" s="24">
        <v>99.5</v>
      </c>
      <c r="O26" s="24">
        <v>100.3</v>
      </c>
      <c r="P26" s="25">
        <v>100.6</v>
      </c>
      <c r="Q26" s="25">
        <v>93.9</v>
      </c>
      <c r="R26" s="18">
        <v>1103708</v>
      </c>
      <c r="S26" s="18">
        <v>278001</v>
      </c>
      <c r="T26" s="25">
        <v>110.5</v>
      </c>
      <c r="U26" s="25">
        <v>107.7</v>
      </c>
      <c r="V26" s="25">
        <v>98.8</v>
      </c>
      <c r="W26" s="44">
        <v>12213</v>
      </c>
      <c r="X26" s="44">
        <v>16614</v>
      </c>
      <c r="Y26" s="18">
        <v>2714</v>
      </c>
      <c r="Z26" s="14">
        <v>51</v>
      </c>
      <c r="AI26" s="24"/>
      <c r="AJ26" s="24"/>
      <c r="AK26" s="25"/>
      <c r="AL26" s="25"/>
      <c r="AM26" s="18"/>
      <c r="AN26" s="18"/>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row>
    <row r="27" spans="1:255" s="45" customFormat="1" ht="18" customHeight="1">
      <c r="A27" s="38">
        <v>7</v>
      </c>
      <c r="B27" s="14" t="s">
        <v>35</v>
      </c>
      <c r="C27" s="15">
        <v>666682</v>
      </c>
      <c r="D27" s="15">
        <v>-397</v>
      </c>
      <c r="E27" s="62" t="s">
        <v>61</v>
      </c>
      <c r="F27" s="62" t="s">
        <v>61</v>
      </c>
      <c r="G27" s="18">
        <v>277</v>
      </c>
      <c r="H27" s="18">
        <v>273</v>
      </c>
      <c r="I27" s="18" t="s">
        <v>61</v>
      </c>
      <c r="J27" s="18" t="s">
        <v>105</v>
      </c>
      <c r="K27" s="18">
        <v>2825233</v>
      </c>
      <c r="L27" s="18">
        <v>1322248</v>
      </c>
      <c r="M27" s="23">
        <v>4614</v>
      </c>
      <c r="N27" s="24">
        <v>99.8</v>
      </c>
      <c r="O27" s="24">
        <v>99.9</v>
      </c>
      <c r="P27" s="25">
        <v>101.1</v>
      </c>
      <c r="Q27" s="25">
        <v>95</v>
      </c>
      <c r="R27" s="18">
        <v>585846</v>
      </c>
      <c r="S27" s="18">
        <v>285288</v>
      </c>
      <c r="T27" s="25" t="s">
        <v>35</v>
      </c>
      <c r="U27" s="25" t="s">
        <v>35</v>
      </c>
      <c r="V27" s="25" t="s">
        <v>35</v>
      </c>
      <c r="W27" s="44">
        <v>11222</v>
      </c>
      <c r="X27" s="44">
        <v>16350</v>
      </c>
      <c r="Y27" s="18" t="s">
        <v>107</v>
      </c>
      <c r="Z27" s="14">
        <v>58</v>
      </c>
      <c r="AI27" s="24"/>
      <c r="AJ27" s="24"/>
      <c r="AK27" s="25"/>
      <c r="AL27" s="25"/>
      <c r="AM27" s="18"/>
      <c r="AN27" s="18"/>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row>
    <row r="28" spans="1:255" s="6" customFormat="1" ht="18" customHeight="1">
      <c r="A28" s="46" t="s">
        <v>64</v>
      </c>
      <c r="B28" s="47" t="s">
        <v>25</v>
      </c>
      <c r="C28" s="26">
        <f>ROUND(C27/C26*100,1)</f>
        <v>99.9</v>
      </c>
      <c r="D28" s="47" t="s">
        <v>25</v>
      </c>
      <c r="E28" s="47" t="s">
        <v>25</v>
      </c>
      <c r="F28" s="47" t="s">
        <v>25</v>
      </c>
      <c r="G28" s="26">
        <f>ROUND(G27/G26*100,1)</f>
        <v>131.3</v>
      </c>
      <c r="H28" s="26">
        <f>ROUND(H27/H26*100,1)</f>
        <v>124.1</v>
      </c>
      <c r="I28" s="47" t="s">
        <v>25</v>
      </c>
      <c r="J28" s="26">
        <v>106.3</v>
      </c>
      <c r="K28" s="26">
        <f>ROUND(K27/K26*100,1)</f>
        <v>99.6</v>
      </c>
      <c r="L28" s="26">
        <f>ROUND(L27/L26*100,1)</f>
        <v>99.7</v>
      </c>
      <c r="M28" s="26">
        <f>ROUND(M27/M26*100,1)</f>
        <v>69.7</v>
      </c>
      <c r="N28" s="26">
        <f>100+0.3</f>
        <v>100.3</v>
      </c>
      <c r="O28" s="26">
        <f>100-0.4</f>
        <v>99.6</v>
      </c>
      <c r="P28" s="26">
        <f>100+0.5</f>
        <v>100.5</v>
      </c>
      <c r="Q28" s="26">
        <f>100+1.1</f>
        <v>101.1</v>
      </c>
      <c r="R28" s="26">
        <f>ROUND(R27/R26*100,1)</f>
        <v>53.1</v>
      </c>
      <c r="S28" s="26">
        <f>ROUND(S27/S26*100,1)</f>
        <v>102.6</v>
      </c>
      <c r="T28" s="48" t="s">
        <v>66</v>
      </c>
      <c r="U28" s="48" t="s">
        <v>66</v>
      </c>
      <c r="V28" s="48" t="s">
        <v>66</v>
      </c>
      <c r="W28" s="26">
        <f>ROUND(W27/W26*100,1)</f>
        <v>91.9</v>
      </c>
      <c r="X28" s="26">
        <f>ROUND(X27/X26*100,1)</f>
        <v>98.4</v>
      </c>
      <c r="Y28" s="26">
        <v>99.8</v>
      </c>
      <c r="Z28" s="26">
        <f>ROUND(Z27/Z26*100,1)</f>
        <v>113.7</v>
      </c>
      <c r="AI28" s="49"/>
      <c r="AJ28" s="49"/>
      <c r="AK28" s="49"/>
      <c r="AL28" s="49"/>
      <c r="AM28" s="49"/>
      <c r="AN28" s="49"/>
      <c r="AO28" s="4"/>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row>
    <row r="29" spans="1:255" s="6" customFormat="1" ht="18" customHeight="1">
      <c r="A29" s="50" t="s">
        <v>65</v>
      </c>
      <c r="B29" s="51" t="s">
        <v>25</v>
      </c>
      <c r="C29" s="27">
        <f>ROUND(C27/C15*100,1)</f>
        <v>99.8</v>
      </c>
      <c r="D29" s="52" t="s">
        <v>25</v>
      </c>
      <c r="E29" s="52" t="s">
        <v>25</v>
      </c>
      <c r="F29" s="52" t="s">
        <v>25</v>
      </c>
      <c r="G29" s="27">
        <f>ROUND(G27/G15*100,1)</f>
        <v>94.2</v>
      </c>
      <c r="H29" s="27">
        <f>ROUND(H27/H15*100,1)</f>
        <v>110.5</v>
      </c>
      <c r="I29" s="52" t="s">
        <v>25</v>
      </c>
      <c r="J29" s="27">
        <v>99</v>
      </c>
      <c r="K29" s="52" t="s">
        <v>25</v>
      </c>
      <c r="L29" s="52" t="s">
        <v>25</v>
      </c>
      <c r="M29" s="27">
        <f>ROUND(M27/M15*100,1)</f>
        <v>62.6</v>
      </c>
      <c r="N29" s="27">
        <f>100-0.2</f>
        <v>99.8</v>
      </c>
      <c r="O29" s="27">
        <f>100-0.3</f>
        <v>99.7</v>
      </c>
      <c r="P29" s="27">
        <f>100+1</f>
        <v>101</v>
      </c>
      <c r="Q29" s="27">
        <f>100-4.8</f>
        <v>95.2</v>
      </c>
      <c r="R29" s="27">
        <f>ROUND(R27/R15*100,1)</f>
        <v>89.3</v>
      </c>
      <c r="S29" s="27">
        <f>ROUND(S27/S15*100,1)</f>
        <v>91.7</v>
      </c>
      <c r="T29" s="27" t="s">
        <v>66</v>
      </c>
      <c r="U29" s="27" t="s">
        <v>66</v>
      </c>
      <c r="V29" s="27" t="s">
        <v>66</v>
      </c>
      <c r="W29" s="27">
        <f>ROUND(W27/W15*100,1)</f>
        <v>100</v>
      </c>
      <c r="X29" s="27">
        <f>ROUND(X27/X15*100,1)</f>
        <v>106.3</v>
      </c>
      <c r="Y29" s="27">
        <v>98.2</v>
      </c>
      <c r="Z29" s="28">
        <f>ROUND(Z27/Z15*100,1)</f>
        <v>85.3</v>
      </c>
      <c r="AI29" s="16"/>
      <c r="AJ29" s="16"/>
      <c r="AK29" s="16"/>
      <c r="AL29" s="16"/>
      <c r="AM29" s="16"/>
      <c r="AN29" s="16"/>
      <c r="AO29" s="4"/>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row>
    <row r="30" spans="1:40" ht="30" customHeight="1">
      <c r="A30" s="53" t="s">
        <v>17</v>
      </c>
      <c r="B30" s="54" t="s">
        <v>30</v>
      </c>
      <c r="C30" s="1699" t="s">
        <v>54</v>
      </c>
      <c r="D30" s="1700"/>
      <c r="E30" s="1700"/>
      <c r="F30" s="1701"/>
      <c r="G30" s="1699" t="s">
        <v>26</v>
      </c>
      <c r="H30" s="1701"/>
      <c r="I30" s="57" t="s">
        <v>62</v>
      </c>
      <c r="J30" s="55" t="s">
        <v>28</v>
      </c>
      <c r="K30" s="1699" t="s">
        <v>41</v>
      </c>
      <c r="L30" s="1701"/>
      <c r="M30" s="58" t="s">
        <v>18</v>
      </c>
      <c r="N30" s="1717" t="s">
        <v>31</v>
      </c>
      <c r="O30" s="1718"/>
      <c r="P30" s="1718"/>
      <c r="Q30" s="1719"/>
      <c r="R30" s="1687" t="s">
        <v>55</v>
      </c>
      <c r="S30" s="1689"/>
      <c r="T30" s="1696" t="s">
        <v>31</v>
      </c>
      <c r="U30" s="1697"/>
      <c r="V30" s="1698"/>
      <c r="W30" s="1687" t="s">
        <v>56</v>
      </c>
      <c r="X30" s="1688"/>
      <c r="Y30" s="1689"/>
      <c r="Z30" s="56" t="s">
        <v>19</v>
      </c>
      <c r="AI30" s="1694"/>
      <c r="AJ30" s="1694"/>
      <c r="AK30" s="1694"/>
      <c r="AL30" s="1694"/>
      <c r="AM30" s="1673"/>
      <c r="AN30" s="1673"/>
    </row>
    <row r="31" spans="1:254" s="6" customFormat="1" ht="15" customHeight="1">
      <c r="A31" s="5"/>
      <c r="B31" s="5" t="s">
        <v>72</v>
      </c>
      <c r="C31" s="2"/>
      <c r="D31" s="2"/>
      <c r="E31" s="2"/>
      <c r="F31" s="2"/>
      <c r="G31" s="2"/>
      <c r="H31" s="2"/>
      <c r="I31" s="2"/>
      <c r="J31" s="6" t="s">
        <v>90</v>
      </c>
      <c r="K31" s="2"/>
      <c r="L31" s="2"/>
      <c r="M31" s="2"/>
      <c r="N31" s="2"/>
      <c r="O31" s="2"/>
      <c r="P31" s="2"/>
      <c r="Q31" s="2"/>
      <c r="R31" s="2" t="s">
        <v>73</v>
      </c>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row>
    <row r="32" spans="1:254" s="6" customFormat="1" ht="13.5">
      <c r="A32" s="1"/>
      <c r="B32" s="7" t="s">
        <v>96</v>
      </c>
      <c r="C32" s="2"/>
      <c r="D32" s="2"/>
      <c r="E32" s="2"/>
      <c r="F32" s="2"/>
      <c r="G32" s="2"/>
      <c r="H32" s="2"/>
      <c r="I32" s="2"/>
      <c r="J32" s="2" t="s">
        <v>89</v>
      </c>
      <c r="K32" s="1"/>
      <c r="L32" s="2"/>
      <c r="M32" s="2"/>
      <c r="N32" s="2"/>
      <c r="O32" s="2"/>
      <c r="P32" s="2"/>
      <c r="Q32" s="2"/>
      <c r="R32" s="2" t="s">
        <v>74</v>
      </c>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row>
    <row r="33" spans="1:254" s="6" customFormat="1" ht="13.5">
      <c r="A33" s="7"/>
      <c r="B33" s="7" t="s">
        <v>98</v>
      </c>
      <c r="C33" s="2"/>
      <c r="D33" s="2"/>
      <c r="E33" s="2"/>
      <c r="F33" s="2"/>
      <c r="G33" s="2"/>
      <c r="H33" s="2"/>
      <c r="I33" s="2"/>
      <c r="J33" s="2"/>
      <c r="K33" s="1672"/>
      <c r="L33" s="1672"/>
      <c r="M33" s="1672"/>
      <c r="N33" s="1672"/>
      <c r="O33" s="1672"/>
      <c r="P33" s="1672"/>
      <c r="Q33" s="2"/>
      <c r="R33" s="2" t="s">
        <v>75</v>
      </c>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row>
    <row r="34" spans="1:254" s="6" customFormat="1" ht="13.5">
      <c r="A34" s="7"/>
      <c r="B34" s="7" t="s">
        <v>93</v>
      </c>
      <c r="C34" s="2"/>
      <c r="D34" s="2"/>
      <c r="E34" s="2"/>
      <c r="F34" s="2"/>
      <c r="G34" s="2"/>
      <c r="H34" s="2"/>
      <c r="I34" s="2"/>
      <c r="J34" s="2"/>
      <c r="K34" s="13"/>
      <c r="L34" s="13"/>
      <c r="M34" s="13"/>
      <c r="N34" s="13"/>
      <c r="O34" s="13"/>
      <c r="P34" s="13"/>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row>
    <row r="35" spans="1:254" s="6" customFormat="1" ht="13.5">
      <c r="A35" s="7"/>
      <c r="B35" s="7" t="s">
        <v>99</v>
      </c>
      <c r="C35" s="2"/>
      <c r="D35" s="2"/>
      <c r="E35" s="2"/>
      <c r="F35" s="2"/>
      <c r="G35" s="2"/>
      <c r="H35" s="2"/>
      <c r="I35" s="2"/>
      <c r="J35" s="2"/>
      <c r="K35" s="13"/>
      <c r="L35" s="13"/>
      <c r="M35" s="13"/>
      <c r="N35" s="13"/>
      <c r="O35" s="13"/>
      <c r="P35" s="13"/>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row>
    <row r="36" spans="1:254" s="6" customFormat="1" ht="13.5">
      <c r="A36" s="7"/>
      <c r="B36" s="7" t="s">
        <v>94</v>
      </c>
      <c r="C36" s="2"/>
      <c r="D36" s="2"/>
      <c r="E36" s="2"/>
      <c r="F36" s="2"/>
      <c r="G36" s="2"/>
      <c r="H36" s="2"/>
      <c r="I36" s="2"/>
      <c r="J36" s="2"/>
      <c r="K36" s="13"/>
      <c r="L36" s="13"/>
      <c r="M36" s="13"/>
      <c r="N36" s="13"/>
      <c r="O36" s="13"/>
      <c r="P36" s="13"/>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row>
    <row r="37" spans="1:254" s="6" customFormat="1" ht="13.5">
      <c r="A37" s="7"/>
      <c r="B37" s="6" t="s">
        <v>97</v>
      </c>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row>
    <row r="38" spans="1:254" s="6" customFormat="1" ht="13.5">
      <c r="A38" s="7"/>
      <c r="B38" s="6" t="s">
        <v>95</v>
      </c>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row>
    <row r="39" spans="2:254" s="6" customFormat="1" ht="13.5">
      <c r="B39" s="7" t="s">
        <v>76</v>
      </c>
      <c r="C39" s="2"/>
      <c r="D39" s="2"/>
      <c r="E39" s="2"/>
      <c r="F39" s="2"/>
      <c r="G39" s="2"/>
      <c r="H39" s="2"/>
      <c r="I39" s="2"/>
      <c r="J39" s="2"/>
      <c r="K39" s="3"/>
      <c r="L39" s="2"/>
      <c r="M39" s="2"/>
      <c r="N39" s="2"/>
      <c r="O39" s="2"/>
      <c r="P39" s="2"/>
      <c r="Q39" s="2"/>
      <c r="R39" s="2"/>
      <c r="S39" s="4"/>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row>
    <row r="40" spans="1:254" s="6" customFormat="1" ht="13.5">
      <c r="A40" s="7"/>
      <c r="B40" s="7"/>
      <c r="C40" s="2"/>
      <c r="D40" s="2"/>
      <c r="E40" s="2"/>
      <c r="F40" s="2"/>
      <c r="G40" s="2"/>
      <c r="H40" s="2"/>
      <c r="I40" s="2"/>
      <c r="J40" s="2"/>
      <c r="K40" s="8"/>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row>
    <row r="41" spans="25:40" ht="15.75" customHeight="1">
      <c r="Y41" s="4"/>
      <c r="Z41" s="1" t="s">
        <v>36</v>
      </c>
      <c r="AA41" s="9"/>
      <c r="AC41" s="9"/>
      <c r="AD41" s="9"/>
      <c r="AE41" s="10"/>
      <c r="AF41" s="11"/>
      <c r="AG41" s="4"/>
      <c r="AH41" s="12"/>
      <c r="AI41" s="4"/>
      <c r="AJ41" s="4"/>
      <c r="AK41" s="4"/>
      <c r="AL41" s="4"/>
      <c r="AM41" s="4"/>
      <c r="AN41" s="4"/>
    </row>
    <row r="42" spans="1:25" ht="15.75" customHeight="1">
      <c r="A42" s="6"/>
      <c r="B42" s="59"/>
      <c r="C42" s="59"/>
      <c r="D42" s="59"/>
      <c r="E42" s="59"/>
      <c r="F42" s="59"/>
      <c r="G42" s="59"/>
      <c r="H42" s="59"/>
      <c r="I42" s="59"/>
      <c r="J42" s="59"/>
      <c r="K42" s="59"/>
      <c r="L42" s="59"/>
      <c r="M42" s="59"/>
      <c r="N42" s="59"/>
      <c r="O42" s="59"/>
      <c r="P42" s="59"/>
      <c r="Q42" s="59"/>
      <c r="R42" s="59"/>
      <c r="S42" s="59"/>
      <c r="T42" s="59"/>
      <c r="U42" s="59"/>
      <c r="V42" s="59"/>
      <c r="W42" s="59"/>
      <c r="X42" s="59"/>
      <c r="Y42" s="59"/>
    </row>
    <row r="50" spans="2:23" ht="13.5">
      <c r="B50" s="60"/>
      <c r="C50" s="60"/>
      <c r="D50" s="60"/>
      <c r="E50" s="60"/>
      <c r="G50" s="60"/>
      <c r="H50" s="60"/>
      <c r="I50" s="60"/>
      <c r="J50" s="60"/>
      <c r="K50" s="60"/>
      <c r="L50" s="60"/>
      <c r="M50" s="60"/>
      <c r="N50" s="60"/>
      <c r="O50" s="60"/>
      <c r="P50" s="60"/>
      <c r="Q50" s="60"/>
      <c r="R50" s="60"/>
      <c r="S50" s="60"/>
      <c r="T50" s="60"/>
      <c r="U50" s="60"/>
      <c r="V50" s="60"/>
      <c r="W50" s="60"/>
    </row>
    <row r="51" spans="2:22" ht="13.5">
      <c r="B51" s="61"/>
      <c r="C51" s="61"/>
      <c r="D51" s="61"/>
      <c r="E51" s="61"/>
      <c r="G51" s="61"/>
      <c r="H51" s="61"/>
      <c r="I51" s="61"/>
      <c r="J51" s="61"/>
      <c r="K51" s="61"/>
      <c r="L51" s="61"/>
      <c r="M51" s="61"/>
      <c r="N51" s="61"/>
      <c r="O51" s="61"/>
      <c r="P51" s="61"/>
      <c r="Q51" s="61"/>
      <c r="R51" s="61"/>
      <c r="S51" s="61"/>
      <c r="T51" s="61"/>
      <c r="U51" s="61"/>
      <c r="V51" s="61"/>
    </row>
  </sheetData>
  <sheetProtection/>
  <mergeCells count="44">
    <mergeCell ref="E6:E7"/>
    <mergeCell ref="K4:L5"/>
    <mergeCell ref="F6:F7"/>
    <mergeCell ref="N30:Q30"/>
    <mergeCell ref="R30:S30"/>
    <mergeCell ref="K30:L30"/>
    <mergeCell ref="P6:P7"/>
    <mergeCell ref="O6:O7"/>
    <mergeCell ref="T30:V30"/>
    <mergeCell ref="C30:F30"/>
    <mergeCell ref="G30:H30"/>
    <mergeCell ref="C4:C6"/>
    <mergeCell ref="N4:Q5"/>
    <mergeCell ref="R4:S5"/>
    <mergeCell ref="Q6:Q7"/>
    <mergeCell ref="R6:R7"/>
    <mergeCell ref="S6:S7"/>
    <mergeCell ref="N6:N7"/>
    <mergeCell ref="W30:Y30"/>
    <mergeCell ref="W6:W7"/>
    <mergeCell ref="X6:X7"/>
    <mergeCell ref="AJ6:AJ7"/>
    <mergeCell ref="G3:H3"/>
    <mergeCell ref="K3:M3"/>
    <mergeCell ref="AI6:AI7"/>
    <mergeCell ref="AI30:AL30"/>
    <mergeCell ref="U6:U7"/>
    <mergeCell ref="AI3:AL3"/>
    <mergeCell ref="C3:D3"/>
    <mergeCell ref="T3:Y3"/>
    <mergeCell ref="E3:F3"/>
    <mergeCell ref="E4:F5"/>
    <mergeCell ref="N3:Q3"/>
    <mergeCell ref="R3:S3"/>
    <mergeCell ref="K33:P33"/>
    <mergeCell ref="AM3:AN3"/>
    <mergeCell ref="AM30:AN30"/>
    <mergeCell ref="AK6:AK7"/>
    <mergeCell ref="AL6:AL7"/>
    <mergeCell ref="AM4:AN5"/>
    <mergeCell ref="AM6:AM7"/>
    <mergeCell ref="AN6:AN7"/>
    <mergeCell ref="Z4:Z7"/>
    <mergeCell ref="AI4:AL5"/>
  </mergeCells>
  <printOptions horizontalCentered="1" verticalCentered="1"/>
  <pageMargins left="0.5905511811023623" right="0.5905511811023623" top="0.11811023622047245" bottom="0.11811023622047245" header="0.5118110236220472" footer="0.5118110236220472"/>
  <pageSetup horizontalDpi="600" verticalDpi="600" orientation="landscape" paperSize="9" scale="72" r:id="rId1"/>
  <colBreaks count="3" manualBreakCount="3">
    <brk id="9" max="35" man="1"/>
    <brk id="17" max="35" man="1"/>
    <brk id="28" max="34" man="1"/>
  </colBreaks>
</worksheet>
</file>

<file path=xl/worksheets/sheet10.xml><?xml version="1.0" encoding="utf-8"?>
<worksheet xmlns="http://schemas.openxmlformats.org/spreadsheetml/2006/main" xmlns:r="http://schemas.openxmlformats.org/officeDocument/2006/relationships">
  <dimension ref="A1:E20"/>
  <sheetViews>
    <sheetView zoomScalePageLayoutView="0" workbookViewId="0" topLeftCell="A1">
      <selection activeCell="A1" sqref="A1:E1"/>
    </sheetView>
  </sheetViews>
  <sheetFormatPr defaultColWidth="10.625" defaultRowHeight="9"/>
  <cols>
    <col min="1" max="1" width="11.75390625" style="161" customWidth="1"/>
    <col min="2" max="5" width="9.875" style="161" customWidth="1"/>
    <col min="6" max="16384" width="10.625" style="161" customWidth="1"/>
  </cols>
  <sheetData>
    <row r="1" spans="1:5" ht="17.25">
      <c r="A1" s="1873" t="s">
        <v>992</v>
      </c>
      <c r="B1" s="1874"/>
      <c r="C1" s="1874"/>
      <c r="D1" s="1874"/>
      <c r="E1" s="1874"/>
    </row>
    <row r="2" spans="1:5" ht="15" customHeight="1" thickBot="1">
      <c r="A2" s="160"/>
      <c r="B2" s="1477"/>
      <c r="C2" s="160"/>
      <c r="D2" s="160"/>
      <c r="E2" s="242" t="s">
        <v>993</v>
      </c>
    </row>
    <row r="3" spans="1:5" ht="24.75" customHeight="1" thickTop="1">
      <c r="A3" s="1875" t="s">
        <v>981</v>
      </c>
      <c r="B3" s="1878" t="s">
        <v>994</v>
      </c>
      <c r="C3" s="1478" t="s">
        <v>995</v>
      </c>
      <c r="D3" s="1479"/>
      <c r="E3" s="1480"/>
    </row>
    <row r="4" spans="1:5" ht="24.75" customHeight="1">
      <c r="A4" s="1876"/>
      <c r="B4" s="1879"/>
      <c r="C4" s="1481" t="s">
        <v>996</v>
      </c>
      <c r="D4" s="1482"/>
      <c r="E4" s="1483" t="s">
        <v>997</v>
      </c>
    </row>
    <row r="5" spans="1:5" ht="42.75" customHeight="1">
      <c r="A5" s="1877"/>
      <c r="B5" s="1880"/>
      <c r="C5" s="1484" t="s">
        <v>998</v>
      </c>
      <c r="D5" s="1485" t="s">
        <v>999</v>
      </c>
      <c r="E5" s="1484" t="s">
        <v>1000</v>
      </c>
    </row>
    <row r="6" spans="1:5" s="157" customFormat="1" ht="18" customHeight="1">
      <c r="A6" s="1486" t="s">
        <v>92</v>
      </c>
      <c r="B6" s="1087">
        <v>67102</v>
      </c>
      <c r="C6" s="43">
        <v>16269</v>
      </c>
      <c r="D6" s="43">
        <v>594</v>
      </c>
      <c r="E6" s="43">
        <v>1555</v>
      </c>
    </row>
    <row r="7" spans="1:5" ht="18" customHeight="1">
      <c r="A7" s="1486">
        <v>29</v>
      </c>
      <c r="B7" s="1087">
        <v>65851</v>
      </c>
      <c r="C7" s="43">
        <v>15699</v>
      </c>
      <c r="D7" s="43">
        <v>614</v>
      </c>
      <c r="E7" s="43">
        <v>1345</v>
      </c>
    </row>
    <row r="8" spans="1:5" s="157" customFormat="1" ht="18" customHeight="1">
      <c r="A8" s="1324">
        <v>30</v>
      </c>
      <c r="B8" s="1087">
        <v>66581</v>
      </c>
      <c r="C8" s="43">
        <v>16234</v>
      </c>
      <c r="D8" s="43">
        <v>664</v>
      </c>
      <c r="E8" s="43">
        <v>1354</v>
      </c>
    </row>
    <row r="9" spans="1:5" s="157" customFormat="1" ht="18" customHeight="1">
      <c r="A9" s="1324" t="s">
        <v>379</v>
      </c>
      <c r="B9" s="1087">
        <v>66492</v>
      </c>
      <c r="C9" s="43">
        <v>15302</v>
      </c>
      <c r="D9" s="43">
        <v>738</v>
      </c>
      <c r="E9" s="43">
        <v>1128</v>
      </c>
    </row>
    <row r="10" spans="1:5" s="157" customFormat="1" ht="18" customHeight="1">
      <c r="A10" s="1324">
        <v>2</v>
      </c>
      <c r="B10" s="1087">
        <v>73148</v>
      </c>
      <c r="C10" s="43">
        <v>16220</v>
      </c>
      <c r="D10" s="43">
        <v>795</v>
      </c>
      <c r="E10" s="43">
        <v>1228</v>
      </c>
    </row>
    <row r="11" spans="1:5" ht="18" customHeight="1">
      <c r="A11" s="1486"/>
      <c r="B11" s="1087"/>
      <c r="C11" s="43"/>
      <c r="D11" s="43"/>
      <c r="E11" s="43"/>
    </row>
    <row r="12" spans="1:5" ht="18" customHeight="1">
      <c r="A12" s="1487" t="s">
        <v>1001</v>
      </c>
      <c r="B12" s="1251">
        <v>5890</v>
      </c>
      <c r="C12" s="19">
        <v>1283</v>
      </c>
      <c r="D12" s="1488">
        <v>55</v>
      </c>
      <c r="E12" s="1488">
        <v>96</v>
      </c>
    </row>
    <row r="13" spans="1:5" ht="18" customHeight="1">
      <c r="A13" s="1489">
        <v>3</v>
      </c>
      <c r="B13" s="1251">
        <v>6771</v>
      </c>
      <c r="C13" s="19">
        <v>1349</v>
      </c>
      <c r="D13" s="1488">
        <v>71</v>
      </c>
      <c r="E13" s="1488">
        <v>102</v>
      </c>
    </row>
    <row r="14" spans="1:5" ht="18" customHeight="1">
      <c r="A14" s="1487">
        <v>4</v>
      </c>
      <c r="B14" s="1251">
        <v>6624</v>
      </c>
      <c r="C14" s="19">
        <v>1409</v>
      </c>
      <c r="D14" s="1488">
        <v>69</v>
      </c>
      <c r="E14" s="1488">
        <v>105</v>
      </c>
    </row>
    <row r="15" spans="1:5" ht="18" customHeight="1">
      <c r="A15" s="1487">
        <v>5</v>
      </c>
      <c r="B15" s="1251">
        <v>6776</v>
      </c>
      <c r="C15" s="19">
        <v>1507</v>
      </c>
      <c r="D15" s="1488">
        <v>57</v>
      </c>
      <c r="E15" s="1488">
        <v>101</v>
      </c>
    </row>
    <row r="16" spans="1:5" ht="18" customHeight="1">
      <c r="A16" s="1487">
        <v>6</v>
      </c>
      <c r="B16" s="1251">
        <v>6346</v>
      </c>
      <c r="C16" s="19">
        <v>1558</v>
      </c>
      <c r="D16" s="1488">
        <v>56</v>
      </c>
      <c r="E16" s="1488">
        <v>96</v>
      </c>
    </row>
    <row r="17" spans="1:5" ht="18" customHeight="1">
      <c r="A17" s="1490">
        <v>7</v>
      </c>
      <c r="B17" s="1491">
        <v>6254</v>
      </c>
      <c r="C17" s="258">
        <v>1510</v>
      </c>
      <c r="D17" s="1492">
        <v>68</v>
      </c>
      <c r="E17" s="1492">
        <v>59</v>
      </c>
    </row>
    <row r="18" spans="1:5" ht="18" customHeight="1">
      <c r="A18" s="1493" t="s">
        <v>634</v>
      </c>
      <c r="B18" s="1494">
        <v>6192</v>
      </c>
      <c r="C18" s="258">
        <v>1462</v>
      </c>
      <c r="D18" s="1492">
        <v>68</v>
      </c>
      <c r="E18" s="1492">
        <v>100</v>
      </c>
    </row>
    <row r="19" spans="1:5" ht="15.75" customHeight="1">
      <c r="A19" s="1077" t="s">
        <v>1002</v>
      </c>
      <c r="B19" s="1078"/>
      <c r="C19" s="1078"/>
      <c r="D19" s="1078"/>
      <c r="E19" s="1078"/>
    </row>
    <row r="20" ht="15.75" customHeight="1">
      <c r="A20" s="190" t="s">
        <v>1003</v>
      </c>
    </row>
  </sheetData>
  <sheetProtection/>
  <mergeCells count="3">
    <mergeCell ref="A1:E1"/>
    <mergeCell ref="A3:A5"/>
    <mergeCell ref="B3:B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G22"/>
  <sheetViews>
    <sheetView zoomScalePageLayoutView="0" workbookViewId="0" topLeftCell="A1">
      <selection activeCell="A1" sqref="A1:G1"/>
    </sheetView>
  </sheetViews>
  <sheetFormatPr defaultColWidth="10.625" defaultRowHeight="9"/>
  <cols>
    <col min="1" max="1" width="10.75390625" style="1456" customWidth="1"/>
    <col min="2" max="7" width="11.75390625" style="1456" customWidth="1"/>
    <col min="8" max="16384" width="10.625" style="1456" customWidth="1"/>
  </cols>
  <sheetData>
    <row r="1" spans="1:7" ht="17.25">
      <c r="A1" s="1881" t="s">
        <v>979</v>
      </c>
      <c r="B1" s="1882"/>
      <c r="C1" s="1882"/>
      <c r="D1" s="1882"/>
      <c r="E1" s="1882"/>
      <c r="F1" s="1882"/>
      <c r="G1" s="1883"/>
    </row>
    <row r="2" spans="1:7" ht="15" customHeight="1" thickBot="1">
      <c r="A2" s="1457"/>
      <c r="B2" s="1457"/>
      <c r="C2" s="1457"/>
      <c r="D2" s="1457"/>
      <c r="E2" s="1457"/>
      <c r="F2" s="311" t="s">
        <v>516</v>
      </c>
      <c r="G2" s="311" t="s">
        <v>980</v>
      </c>
    </row>
    <row r="3" spans="1:7" ht="13.5" customHeight="1" thickTop="1">
      <c r="A3" s="1884" t="s">
        <v>981</v>
      </c>
      <c r="B3" s="1458"/>
      <c r="C3" s="1886" t="s">
        <v>982</v>
      </c>
      <c r="D3" s="1887"/>
      <c r="E3" s="1887"/>
      <c r="F3" s="1888"/>
      <c r="G3" s="1889" t="s">
        <v>983</v>
      </c>
    </row>
    <row r="4" spans="1:7" ht="29.25" customHeight="1">
      <c r="A4" s="1885"/>
      <c r="B4" s="1459" t="s">
        <v>984</v>
      </c>
      <c r="C4" s="1460" t="s">
        <v>985</v>
      </c>
      <c r="D4" s="1460" t="s">
        <v>986</v>
      </c>
      <c r="E4" s="1460" t="s">
        <v>987</v>
      </c>
      <c r="F4" s="1461" t="s">
        <v>988</v>
      </c>
      <c r="G4" s="1890"/>
    </row>
    <row r="5" spans="1:7" s="1466" customFormat="1" ht="18" customHeight="1">
      <c r="A5" s="316" t="s">
        <v>92</v>
      </c>
      <c r="B5" s="1462">
        <v>92838</v>
      </c>
      <c r="C5" s="1463">
        <v>2264</v>
      </c>
      <c r="D5" s="1464">
        <v>746</v>
      </c>
      <c r="E5" s="1464">
        <v>703</v>
      </c>
      <c r="F5" s="1465">
        <v>375</v>
      </c>
      <c r="G5" s="1465">
        <v>1</v>
      </c>
    </row>
    <row r="6" spans="1:7" s="1466" customFormat="1" ht="18" customHeight="1">
      <c r="A6" s="316">
        <v>29</v>
      </c>
      <c r="B6" s="1462">
        <v>88405</v>
      </c>
      <c r="C6" s="1463">
        <v>2029</v>
      </c>
      <c r="D6" s="1464">
        <v>674</v>
      </c>
      <c r="E6" s="1464">
        <v>741</v>
      </c>
      <c r="F6" s="1465">
        <v>370</v>
      </c>
      <c r="G6" s="1465" t="s">
        <v>121</v>
      </c>
    </row>
    <row r="7" spans="1:7" s="1466" customFormat="1" ht="18" customHeight="1">
      <c r="A7" s="316">
        <v>30</v>
      </c>
      <c r="B7" s="1462">
        <v>92377</v>
      </c>
      <c r="C7" s="1463">
        <v>1883</v>
      </c>
      <c r="D7" s="1464">
        <v>747</v>
      </c>
      <c r="E7" s="1464">
        <v>713</v>
      </c>
      <c r="F7" s="1465">
        <v>340</v>
      </c>
      <c r="G7" s="1465">
        <v>3</v>
      </c>
    </row>
    <row r="8" spans="1:7" s="1466" customFormat="1" ht="18" customHeight="1">
      <c r="A8" s="316" t="s">
        <v>69</v>
      </c>
      <c r="B8" s="1462">
        <v>89261</v>
      </c>
      <c r="C8" s="1463">
        <v>1933</v>
      </c>
      <c r="D8" s="1464">
        <v>676</v>
      </c>
      <c r="E8" s="1464">
        <v>596</v>
      </c>
      <c r="F8" s="1465">
        <v>320</v>
      </c>
      <c r="G8" s="1465">
        <v>6</v>
      </c>
    </row>
    <row r="9" spans="1:7" s="1466" customFormat="1" ht="18" customHeight="1">
      <c r="A9" s="316">
        <v>2</v>
      </c>
      <c r="B9" s="1462">
        <v>89850</v>
      </c>
      <c r="C9" s="1463">
        <v>1970</v>
      </c>
      <c r="D9" s="1464">
        <v>663</v>
      </c>
      <c r="E9" s="1464">
        <v>479</v>
      </c>
      <c r="F9" s="1465">
        <v>325</v>
      </c>
      <c r="G9" s="1465">
        <v>3</v>
      </c>
    </row>
    <row r="10" spans="1:7" s="1466" customFormat="1" ht="18" customHeight="1">
      <c r="A10" s="316"/>
      <c r="B10" s="1462"/>
      <c r="C10" s="1463"/>
      <c r="D10" s="1464"/>
      <c r="E10" s="1464"/>
      <c r="F10" s="1465"/>
      <c r="G10" s="1465"/>
    </row>
    <row r="11" spans="1:7" s="1466" customFormat="1" ht="18" customHeight="1">
      <c r="A11" s="1467" t="s">
        <v>293</v>
      </c>
      <c r="B11" s="1462">
        <v>7779</v>
      </c>
      <c r="C11" s="1463">
        <v>182</v>
      </c>
      <c r="D11" s="1463">
        <v>39</v>
      </c>
      <c r="E11" s="1463">
        <v>39</v>
      </c>
      <c r="F11" s="1468">
        <v>39</v>
      </c>
      <c r="G11" s="1468" t="s">
        <v>121</v>
      </c>
    </row>
    <row r="12" spans="1:7" s="1466" customFormat="1" ht="18" customHeight="1">
      <c r="A12" s="1467" t="s">
        <v>279</v>
      </c>
      <c r="B12" s="1462">
        <v>7650</v>
      </c>
      <c r="C12" s="1463">
        <v>111</v>
      </c>
      <c r="D12" s="1463">
        <v>67</v>
      </c>
      <c r="E12" s="1463">
        <v>37</v>
      </c>
      <c r="F12" s="1468">
        <v>22</v>
      </c>
      <c r="G12" s="1468" t="s">
        <v>121</v>
      </c>
    </row>
    <row r="13" spans="1:7" s="1466" customFormat="1" ht="18" customHeight="1">
      <c r="A13" s="1467">
        <v>2</v>
      </c>
      <c r="B13" s="1462">
        <v>7033</v>
      </c>
      <c r="C13" s="1463">
        <v>155</v>
      </c>
      <c r="D13" s="1463">
        <v>53</v>
      </c>
      <c r="E13" s="1463">
        <v>43</v>
      </c>
      <c r="F13" s="1468">
        <v>22</v>
      </c>
      <c r="G13" s="1468">
        <v>1</v>
      </c>
    </row>
    <row r="14" spans="1:7" s="1466" customFormat="1" ht="18" customHeight="1">
      <c r="A14" s="1467">
        <v>3</v>
      </c>
      <c r="B14" s="1462">
        <v>8324</v>
      </c>
      <c r="C14" s="1463">
        <v>167</v>
      </c>
      <c r="D14" s="1463">
        <v>61</v>
      </c>
      <c r="E14" s="1463">
        <v>48</v>
      </c>
      <c r="F14" s="1468">
        <v>23</v>
      </c>
      <c r="G14" s="1468" t="s">
        <v>122</v>
      </c>
    </row>
    <row r="15" spans="1:7" s="1466" customFormat="1" ht="18" customHeight="1">
      <c r="A15" s="1467">
        <v>4</v>
      </c>
      <c r="B15" s="1462">
        <v>7902</v>
      </c>
      <c r="C15" s="1463">
        <v>188</v>
      </c>
      <c r="D15" s="1463">
        <v>61</v>
      </c>
      <c r="E15" s="1463">
        <v>40</v>
      </c>
      <c r="F15" s="1468">
        <v>42</v>
      </c>
      <c r="G15" s="1468" t="s">
        <v>122</v>
      </c>
    </row>
    <row r="16" spans="1:7" s="1466" customFormat="1" ht="18" customHeight="1">
      <c r="A16" s="1467">
        <v>5</v>
      </c>
      <c r="B16" s="1462">
        <v>6708</v>
      </c>
      <c r="C16" s="1463">
        <v>169</v>
      </c>
      <c r="D16" s="1463">
        <v>67</v>
      </c>
      <c r="E16" s="1463">
        <v>40</v>
      </c>
      <c r="F16" s="1468">
        <v>26</v>
      </c>
      <c r="G16" s="1468" t="s">
        <v>121</v>
      </c>
    </row>
    <row r="17" spans="1:7" s="1466" customFormat="1" ht="18" customHeight="1">
      <c r="A17" s="1467">
        <v>6</v>
      </c>
      <c r="B17" s="1462">
        <v>7200</v>
      </c>
      <c r="C17" s="1463">
        <v>160</v>
      </c>
      <c r="D17" s="1463">
        <v>54</v>
      </c>
      <c r="E17" s="1463">
        <v>37</v>
      </c>
      <c r="F17" s="1468">
        <v>22</v>
      </c>
      <c r="G17" s="1468" t="s">
        <v>121</v>
      </c>
    </row>
    <row r="18" spans="1:7" s="1466" customFormat="1" ht="18" customHeight="1">
      <c r="A18" s="1467">
        <v>7</v>
      </c>
      <c r="B18" s="1462">
        <v>7236</v>
      </c>
      <c r="C18" s="1463">
        <v>216</v>
      </c>
      <c r="D18" s="1463">
        <v>76</v>
      </c>
      <c r="E18" s="1463">
        <v>41</v>
      </c>
      <c r="F18" s="1468">
        <v>22</v>
      </c>
      <c r="G18" s="1468" t="s">
        <v>121</v>
      </c>
    </row>
    <row r="19" spans="1:7" s="1466" customFormat="1" ht="18" customHeight="1">
      <c r="A19" s="1469" t="s">
        <v>634</v>
      </c>
      <c r="B19" s="1470">
        <v>7426</v>
      </c>
      <c r="C19" s="1471">
        <v>192</v>
      </c>
      <c r="D19" s="1471">
        <v>71</v>
      </c>
      <c r="E19" s="1471">
        <v>41</v>
      </c>
      <c r="F19" s="1472">
        <v>23</v>
      </c>
      <c r="G19" s="1472" t="s">
        <v>121</v>
      </c>
    </row>
    <row r="20" spans="1:6" s="1466" customFormat="1" ht="18" customHeight="1">
      <c r="A20" s="1473" t="s">
        <v>989</v>
      </c>
      <c r="B20" s="1474"/>
      <c r="C20" s="1474"/>
      <c r="D20" s="1463"/>
      <c r="E20" s="1474"/>
      <c r="F20" s="1474"/>
    </row>
    <row r="21" spans="1:6" s="1466" customFormat="1" ht="18" customHeight="1">
      <c r="A21" s="1473" t="s">
        <v>990</v>
      </c>
      <c r="B21" s="1474"/>
      <c r="C21" s="1474"/>
      <c r="D21" s="1474"/>
      <c r="E21" s="1474"/>
      <c r="F21" s="1474"/>
    </row>
    <row r="22" spans="1:6" s="1466" customFormat="1" ht="18" customHeight="1">
      <c r="A22" s="1475" t="s">
        <v>991</v>
      </c>
      <c r="B22" s="1476"/>
      <c r="C22" s="1476"/>
      <c r="D22" s="1476"/>
      <c r="E22" s="1476"/>
      <c r="F22" s="1476"/>
    </row>
  </sheetData>
  <sheetProtection/>
  <mergeCells count="4">
    <mergeCell ref="A1:G1"/>
    <mergeCell ref="A3:A4"/>
    <mergeCell ref="C3:F3"/>
    <mergeCell ref="G3:G4"/>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IP60"/>
  <sheetViews>
    <sheetView zoomScalePageLayoutView="0" workbookViewId="0" topLeftCell="A1">
      <selection activeCell="A1" sqref="A1:O1"/>
    </sheetView>
  </sheetViews>
  <sheetFormatPr defaultColWidth="10.625" defaultRowHeight="9"/>
  <cols>
    <col min="1" max="1" width="15.00390625" style="264" customWidth="1"/>
    <col min="2" max="16" width="11.375" style="207" customWidth="1"/>
    <col min="17" max="19" width="10.375" style="207" customWidth="1"/>
    <col min="20" max="20" width="11.625" style="207" customWidth="1"/>
    <col min="21" max="22" width="10.375" style="207" customWidth="1"/>
    <col min="23" max="30" width="10.375" style="264" customWidth="1"/>
    <col min="31" max="16384" width="10.625" style="264" customWidth="1"/>
  </cols>
  <sheetData>
    <row r="1" spans="1:250" ht="19.5" customHeight="1">
      <c r="A1" s="1921" t="s">
        <v>940</v>
      </c>
      <c r="B1" s="1922"/>
      <c r="C1" s="1922"/>
      <c r="D1" s="1922"/>
      <c r="E1" s="1922"/>
      <c r="F1" s="1922"/>
      <c r="G1" s="1922"/>
      <c r="H1" s="1922"/>
      <c r="I1" s="1922"/>
      <c r="J1" s="1922"/>
      <c r="K1" s="1922"/>
      <c r="L1" s="1922"/>
      <c r="M1" s="1922"/>
      <c r="N1" s="1922"/>
      <c r="O1" s="1922"/>
      <c r="P1" s="1406"/>
      <c r="Q1" s="1406"/>
      <c r="R1" s="1406"/>
      <c r="S1" s="1406"/>
      <c r="T1" s="1406"/>
      <c r="U1" s="1406"/>
      <c r="V1" s="1406"/>
      <c r="W1" s="1407"/>
      <c r="X1" s="1407"/>
      <c r="Y1" s="1407"/>
      <c r="Z1" s="1407"/>
      <c r="AA1" s="1407"/>
      <c r="AB1" s="1407"/>
      <c r="AC1" s="1407"/>
      <c r="AD1" s="1407"/>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982"/>
      <c r="BI1" s="982"/>
      <c r="BJ1" s="982"/>
      <c r="BK1" s="982"/>
      <c r="BL1" s="982"/>
      <c r="BM1" s="982"/>
      <c r="BN1" s="982"/>
      <c r="BO1" s="982"/>
      <c r="BP1" s="982"/>
      <c r="BQ1" s="982"/>
      <c r="BR1" s="982"/>
      <c r="BS1" s="982"/>
      <c r="BT1" s="982"/>
      <c r="BU1" s="982"/>
      <c r="BV1" s="982"/>
      <c r="BW1" s="982"/>
      <c r="BX1" s="982"/>
      <c r="BY1" s="982"/>
      <c r="BZ1" s="982"/>
      <c r="CA1" s="982"/>
      <c r="CB1" s="982"/>
      <c r="CC1" s="982"/>
      <c r="CD1" s="982"/>
      <c r="CE1" s="982"/>
      <c r="CF1" s="982"/>
      <c r="CG1" s="982"/>
      <c r="CH1" s="982"/>
      <c r="CI1" s="982"/>
      <c r="CJ1" s="982"/>
      <c r="CK1" s="982"/>
      <c r="CL1" s="982"/>
      <c r="CM1" s="982"/>
      <c r="CN1" s="982"/>
      <c r="CO1" s="982"/>
      <c r="CP1" s="982"/>
      <c r="CQ1" s="982"/>
      <c r="CR1" s="982"/>
      <c r="CS1" s="982"/>
      <c r="CT1" s="982"/>
      <c r="CU1" s="982"/>
      <c r="CV1" s="982"/>
      <c r="CW1" s="982"/>
      <c r="CX1" s="982"/>
      <c r="CY1" s="982"/>
      <c r="CZ1" s="982"/>
      <c r="DA1" s="982"/>
      <c r="DB1" s="982"/>
      <c r="DC1" s="982"/>
      <c r="DD1" s="982"/>
      <c r="DE1" s="982"/>
      <c r="DF1" s="982"/>
      <c r="DG1" s="982"/>
      <c r="DH1" s="982"/>
      <c r="DI1" s="982"/>
      <c r="DJ1" s="982"/>
      <c r="DK1" s="982"/>
      <c r="DL1" s="982"/>
      <c r="DM1" s="982"/>
      <c r="DN1" s="982"/>
      <c r="DO1" s="982"/>
      <c r="DP1" s="982"/>
      <c r="DQ1" s="982"/>
      <c r="DR1" s="982"/>
      <c r="DS1" s="982"/>
      <c r="DT1" s="982"/>
      <c r="DU1" s="982"/>
      <c r="DV1" s="982"/>
      <c r="DW1" s="982"/>
      <c r="DX1" s="982"/>
      <c r="DY1" s="982"/>
      <c r="DZ1" s="982"/>
      <c r="EA1" s="982"/>
      <c r="EB1" s="982"/>
      <c r="EC1" s="982"/>
      <c r="ED1" s="982"/>
      <c r="EE1" s="982"/>
      <c r="EF1" s="982"/>
      <c r="EG1" s="982"/>
      <c r="EH1" s="982"/>
      <c r="EI1" s="982"/>
      <c r="EJ1" s="982"/>
      <c r="EK1" s="982"/>
      <c r="EL1" s="982"/>
      <c r="EM1" s="982"/>
      <c r="EN1" s="982"/>
      <c r="EO1" s="982"/>
      <c r="EP1" s="982"/>
      <c r="EQ1" s="982"/>
      <c r="ER1" s="982"/>
      <c r="ES1" s="982"/>
      <c r="ET1" s="982"/>
      <c r="EU1" s="982"/>
      <c r="EV1" s="982"/>
      <c r="EW1" s="982"/>
      <c r="EX1" s="982"/>
      <c r="EY1" s="982"/>
      <c r="EZ1" s="982"/>
      <c r="FA1" s="982"/>
      <c r="FB1" s="982"/>
      <c r="FC1" s="982"/>
      <c r="FD1" s="982"/>
      <c r="FE1" s="982"/>
      <c r="FF1" s="982"/>
      <c r="FG1" s="982"/>
      <c r="FH1" s="982"/>
      <c r="FI1" s="982"/>
      <c r="FJ1" s="982"/>
      <c r="FK1" s="982"/>
      <c r="FL1" s="982"/>
      <c r="FM1" s="982"/>
      <c r="FN1" s="982"/>
      <c r="FO1" s="982"/>
      <c r="FP1" s="982"/>
      <c r="FQ1" s="982"/>
      <c r="FR1" s="982"/>
      <c r="FS1" s="982"/>
      <c r="FT1" s="982"/>
      <c r="FU1" s="982"/>
      <c r="FV1" s="982"/>
      <c r="FW1" s="982"/>
      <c r="FX1" s="982"/>
      <c r="FY1" s="982"/>
      <c r="FZ1" s="982"/>
      <c r="GA1" s="982"/>
      <c r="GB1" s="982"/>
      <c r="GC1" s="982"/>
      <c r="GD1" s="982"/>
      <c r="GE1" s="982"/>
      <c r="GF1" s="982"/>
      <c r="GG1" s="982"/>
      <c r="GH1" s="982"/>
      <c r="GI1" s="982"/>
      <c r="GJ1" s="982"/>
      <c r="GK1" s="982"/>
      <c r="GL1" s="982"/>
      <c r="GM1" s="982"/>
      <c r="GN1" s="982"/>
      <c r="GO1" s="982"/>
      <c r="GP1" s="982"/>
      <c r="GQ1" s="982"/>
      <c r="GR1" s="982"/>
      <c r="GS1" s="982"/>
      <c r="GT1" s="982"/>
      <c r="GU1" s="982"/>
      <c r="GV1" s="982"/>
      <c r="GW1" s="982"/>
      <c r="GX1" s="982"/>
      <c r="GY1" s="982"/>
      <c r="GZ1" s="982"/>
      <c r="HA1" s="982"/>
      <c r="HB1" s="982"/>
      <c r="HC1" s="982"/>
      <c r="HD1" s="982"/>
      <c r="HE1" s="982"/>
      <c r="HF1" s="982"/>
      <c r="HG1" s="982"/>
      <c r="HH1" s="982"/>
      <c r="HI1" s="982"/>
      <c r="HJ1" s="982"/>
      <c r="HK1" s="982"/>
      <c r="HL1" s="982"/>
      <c r="HM1" s="982"/>
      <c r="HN1" s="982"/>
      <c r="HO1" s="982"/>
      <c r="HP1" s="982"/>
      <c r="HQ1" s="982"/>
      <c r="HR1" s="982"/>
      <c r="HS1" s="982"/>
      <c r="HT1" s="982"/>
      <c r="HU1" s="982"/>
      <c r="HV1" s="982"/>
      <c r="HW1" s="982"/>
      <c r="HX1" s="982"/>
      <c r="HY1" s="982"/>
      <c r="HZ1" s="982"/>
      <c r="IA1" s="982"/>
      <c r="IB1" s="982"/>
      <c r="IC1" s="982"/>
      <c r="ID1" s="982"/>
      <c r="IE1" s="982"/>
      <c r="IF1" s="982"/>
      <c r="IG1" s="982"/>
      <c r="IH1" s="982"/>
      <c r="II1" s="982"/>
      <c r="IJ1" s="982"/>
      <c r="IK1" s="982"/>
      <c r="IL1" s="982"/>
      <c r="IM1" s="982"/>
      <c r="IN1" s="982"/>
      <c r="IO1" s="982"/>
      <c r="IP1" s="982"/>
    </row>
    <row r="2" spans="1:237" ht="15.75" customHeight="1" thickBot="1">
      <c r="A2" s="1408"/>
      <c r="B2" s="1409"/>
      <c r="C2" s="1409"/>
      <c r="D2" s="1409"/>
      <c r="E2" s="1409"/>
      <c r="F2" s="1409"/>
      <c r="G2" s="1409"/>
      <c r="H2" s="1409"/>
      <c r="I2" s="1409"/>
      <c r="J2" s="1409"/>
      <c r="K2" s="1409"/>
      <c r="L2" s="1409"/>
      <c r="M2" s="1409"/>
      <c r="N2" s="1409"/>
      <c r="O2" s="1409"/>
      <c r="P2" s="1410" t="s">
        <v>67</v>
      </c>
      <c r="R2" s="1411"/>
      <c r="S2" s="1411"/>
      <c r="T2" s="1411"/>
      <c r="U2" s="1411"/>
      <c r="V2" s="1411"/>
      <c r="W2" s="982"/>
      <c r="X2" s="982"/>
      <c r="Y2" s="982"/>
      <c r="Z2" s="982"/>
      <c r="AA2" s="982"/>
      <c r="AB2" s="982"/>
      <c r="AC2" s="982"/>
      <c r="AD2" s="982"/>
      <c r="AE2" s="982"/>
      <c r="AF2" s="982"/>
      <c r="AG2" s="982"/>
      <c r="AH2" s="982"/>
      <c r="AI2" s="982"/>
      <c r="AJ2" s="982"/>
      <c r="AK2" s="982"/>
      <c r="AL2" s="982"/>
      <c r="AM2" s="982"/>
      <c r="AN2" s="982"/>
      <c r="AO2" s="982"/>
      <c r="AP2" s="982"/>
      <c r="AQ2" s="982"/>
      <c r="AR2" s="982"/>
      <c r="AS2" s="982"/>
      <c r="AT2" s="982"/>
      <c r="AU2" s="982"/>
      <c r="AV2" s="982"/>
      <c r="AW2" s="982"/>
      <c r="AX2" s="982"/>
      <c r="AY2" s="982"/>
      <c r="AZ2" s="982"/>
      <c r="BA2" s="982"/>
      <c r="BB2" s="982"/>
      <c r="BC2" s="982"/>
      <c r="BD2" s="982"/>
      <c r="BE2" s="982"/>
      <c r="BF2" s="982"/>
      <c r="BG2" s="982"/>
      <c r="BH2" s="982"/>
      <c r="BI2" s="982"/>
      <c r="BJ2" s="982"/>
      <c r="BK2" s="982"/>
      <c r="BL2" s="982"/>
      <c r="BM2" s="982"/>
      <c r="BN2" s="982"/>
      <c r="BO2" s="982"/>
      <c r="BP2" s="982"/>
      <c r="BQ2" s="982"/>
      <c r="BR2" s="982"/>
      <c r="BS2" s="982"/>
      <c r="BT2" s="982"/>
      <c r="BU2" s="982"/>
      <c r="BV2" s="982"/>
      <c r="BW2" s="982"/>
      <c r="BX2" s="982"/>
      <c r="BY2" s="982"/>
      <c r="BZ2" s="982"/>
      <c r="CA2" s="982"/>
      <c r="CB2" s="982"/>
      <c r="CC2" s="982"/>
      <c r="CD2" s="982"/>
      <c r="CE2" s="982"/>
      <c r="CF2" s="982"/>
      <c r="CG2" s="982"/>
      <c r="CH2" s="982"/>
      <c r="CI2" s="982"/>
      <c r="CJ2" s="982"/>
      <c r="CK2" s="982"/>
      <c r="CL2" s="982"/>
      <c r="CM2" s="982"/>
      <c r="CN2" s="982"/>
      <c r="CO2" s="982"/>
      <c r="CP2" s="982"/>
      <c r="CQ2" s="982"/>
      <c r="CR2" s="982"/>
      <c r="CS2" s="982"/>
      <c r="CT2" s="982"/>
      <c r="CU2" s="982"/>
      <c r="CV2" s="982"/>
      <c r="CW2" s="982"/>
      <c r="CX2" s="982"/>
      <c r="CY2" s="982"/>
      <c r="CZ2" s="982"/>
      <c r="DA2" s="982"/>
      <c r="DB2" s="982"/>
      <c r="DC2" s="982"/>
      <c r="DD2" s="982"/>
      <c r="DE2" s="982"/>
      <c r="DF2" s="982"/>
      <c r="DG2" s="982"/>
      <c r="DH2" s="982"/>
      <c r="DI2" s="982"/>
      <c r="DJ2" s="982"/>
      <c r="DK2" s="982"/>
      <c r="DL2" s="982"/>
      <c r="DM2" s="982"/>
      <c r="DN2" s="982"/>
      <c r="DO2" s="982"/>
      <c r="DP2" s="982"/>
      <c r="DQ2" s="982"/>
      <c r="DR2" s="982"/>
      <c r="DS2" s="982"/>
      <c r="DT2" s="982"/>
      <c r="DU2" s="982"/>
      <c r="DV2" s="982"/>
      <c r="DW2" s="982"/>
      <c r="DX2" s="982"/>
      <c r="DY2" s="982"/>
      <c r="DZ2" s="982"/>
      <c r="EA2" s="982"/>
      <c r="EB2" s="982"/>
      <c r="EC2" s="982"/>
      <c r="ED2" s="982"/>
      <c r="EE2" s="982"/>
      <c r="EF2" s="982"/>
      <c r="EG2" s="982"/>
      <c r="EH2" s="982"/>
      <c r="EI2" s="982"/>
      <c r="EJ2" s="982"/>
      <c r="EK2" s="982"/>
      <c r="EL2" s="982"/>
      <c r="EM2" s="982"/>
      <c r="EN2" s="982"/>
      <c r="EO2" s="982"/>
      <c r="EP2" s="982"/>
      <c r="EQ2" s="982"/>
      <c r="ER2" s="982"/>
      <c r="ES2" s="982"/>
      <c r="ET2" s="982"/>
      <c r="EU2" s="982"/>
      <c r="EV2" s="982"/>
      <c r="EW2" s="982"/>
      <c r="EX2" s="982"/>
      <c r="EY2" s="982"/>
      <c r="EZ2" s="982"/>
      <c r="FA2" s="982"/>
      <c r="FB2" s="982"/>
      <c r="FC2" s="982"/>
      <c r="FD2" s="982"/>
      <c r="FE2" s="982"/>
      <c r="FF2" s="982"/>
      <c r="FG2" s="982"/>
      <c r="FH2" s="982"/>
      <c r="FI2" s="982"/>
      <c r="FJ2" s="982"/>
      <c r="FK2" s="982"/>
      <c r="FL2" s="982"/>
      <c r="FM2" s="982"/>
      <c r="FN2" s="982"/>
      <c r="FO2" s="982"/>
      <c r="FP2" s="982"/>
      <c r="FQ2" s="982"/>
      <c r="FR2" s="982"/>
      <c r="FS2" s="982"/>
      <c r="FT2" s="982"/>
      <c r="FU2" s="982"/>
      <c r="FV2" s="982"/>
      <c r="FW2" s="982"/>
      <c r="FX2" s="982"/>
      <c r="FY2" s="982"/>
      <c r="FZ2" s="982"/>
      <c r="GA2" s="982"/>
      <c r="GB2" s="982"/>
      <c r="GC2" s="982"/>
      <c r="GD2" s="982"/>
      <c r="GE2" s="982"/>
      <c r="GF2" s="982"/>
      <c r="GG2" s="982"/>
      <c r="GH2" s="982"/>
      <c r="GI2" s="982"/>
      <c r="GJ2" s="982"/>
      <c r="GK2" s="982"/>
      <c r="GL2" s="982"/>
      <c r="GM2" s="982"/>
      <c r="GN2" s="982"/>
      <c r="GO2" s="982"/>
      <c r="GP2" s="982"/>
      <c r="GQ2" s="982"/>
      <c r="GR2" s="982"/>
      <c r="GS2" s="982"/>
      <c r="GT2" s="982"/>
      <c r="GU2" s="982"/>
      <c r="GV2" s="982"/>
      <c r="GW2" s="982"/>
      <c r="GX2" s="982"/>
      <c r="GY2" s="982"/>
      <c r="GZ2" s="982"/>
      <c r="HA2" s="982"/>
      <c r="HB2" s="982"/>
      <c r="HC2" s="982"/>
      <c r="HD2" s="982"/>
      <c r="HE2" s="982"/>
      <c r="HF2" s="982"/>
      <c r="HG2" s="982"/>
      <c r="HH2" s="982"/>
      <c r="HI2" s="982"/>
      <c r="HJ2" s="982"/>
      <c r="HK2" s="982"/>
      <c r="HL2" s="982"/>
      <c r="HM2" s="982"/>
      <c r="HN2" s="982"/>
      <c r="HO2" s="982"/>
      <c r="HP2" s="982"/>
      <c r="HQ2" s="982"/>
      <c r="HR2" s="982"/>
      <c r="HS2" s="982"/>
      <c r="HT2" s="982"/>
      <c r="HU2" s="982"/>
      <c r="HV2" s="982"/>
      <c r="HW2" s="982"/>
      <c r="HX2" s="982"/>
      <c r="HY2" s="982"/>
      <c r="HZ2" s="982"/>
      <c r="IA2" s="982"/>
      <c r="IB2" s="982"/>
      <c r="IC2" s="982"/>
    </row>
    <row r="3" spans="1:16" ht="15.75" customHeight="1" thickTop="1">
      <c r="A3" s="1923" t="s">
        <v>269</v>
      </c>
      <c r="B3" s="1926" t="s">
        <v>941</v>
      </c>
      <c r="C3" s="1929" t="s">
        <v>942</v>
      </c>
      <c r="D3" s="1930"/>
      <c r="E3" s="1930"/>
      <c r="F3" s="1930"/>
      <c r="G3" s="1930"/>
      <c r="H3" s="1930"/>
      <c r="I3" s="1930"/>
      <c r="J3" s="1930"/>
      <c r="K3" s="1930"/>
      <c r="L3" s="1930"/>
      <c r="M3" s="1930"/>
      <c r="N3" s="1930"/>
      <c r="O3" s="1930"/>
      <c r="P3" s="1930"/>
    </row>
    <row r="4" spans="1:16" ht="6.75" customHeight="1">
      <c r="A4" s="1924"/>
      <c r="B4" s="1927"/>
      <c r="C4" s="1931" t="s">
        <v>943</v>
      </c>
      <c r="D4" s="1412"/>
      <c r="E4" s="1412"/>
      <c r="F4" s="1412"/>
      <c r="G4" s="1412"/>
      <c r="H4" s="1412"/>
      <c r="I4" s="1412"/>
      <c r="J4" s="1412"/>
      <c r="K4" s="1412"/>
      <c r="L4" s="1412"/>
      <c r="M4" s="1412"/>
      <c r="N4" s="1412"/>
      <c r="O4" s="1412"/>
      <c r="P4" s="1413"/>
    </row>
    <row r="5" spans="1:16" ht="15.75" customHeight="1">
      <c r="A5" s="1924"/>
      <c r="B5" s="1927"/>
      <c r="C5" s="1932"/>
      <c r="D5" s="1891" t="s">
        <v>944</v>
      </c>
      <c r="E5" s="1891" t="s">
        <v>945</v>
      </c>
      <c r="F5" s="1891" t="s">
        <v>946</v>
      </c>
      <c r="G5" s="1918" t="s">
        <v>947</v>
      </c>
      <c r="H5" s="1918" t="s">
        <v>948</v>
      </c>
      <c r="I5" s="1918" t="s">
        <v>949</v>
      </c>
      <c r="J5" s="1891" t="s">
        <v>950</v>
      </c>
      <c r="K5" s="1891" t="s">
        <v>951</v>
      </c>
      <c r="L5" s="1891" t="s">
        <v>952</v>
      </c>
      <c r="M5" s="1891" t="s">
        <v>953</v>
      </c>
      <c r="N5" s="1891" t="s">
        <v>954</v>
      </c>
      <c r="O5" s="1891" t="s">
        <v>955</v>
      </c>
      <c r="P5" s="1891" t="s">
        <v>956</v>
      </c>
    </row>
    <row r="6" spans="1:16" ht="21" customHeight="1">
      <c r="A6" s="1924"/>
      <c r="B6" s="1927"/>
      <c r="C6" s="1932"/>
      <c r="D6" s="1919"/>
      <c r="E6" s="1919"/>
      <c r="F6" s="1919"/>
      <c r="G6" s="1898"/>
      <c r="H6" s="1898"/>
      <c r="I6" s="1898"/>
      <c r="J6" s="1898"/>
      <c r="K6" s="1898"/>
      <c r="L6" s="1898"/>
      <c r="M6" s="1898"/>
      <c r="N6" s="1919"/>
      <c r="O6" s="1898"/>
      <c r="P6" s="1898"/>
    </row>
    <row r="7" spans="1:16" ht="17.25" customHeight="1">
      <c r="A7" s="1925"/>
      <c r="B7" s="1928"/>
      <c r="C7" s="1933"/>
      <c r="D7" s="1920"/>
      <c r="E7" s="1920"/>
      <c r="F7" s="1920"/>
      <c r="G7" s="1899"/>
      <c r="H7" s="1899"/>
      <c r="I7" s="1899"/>
      <c r="J7" s="1899"/>
      <c r="K7" s="1899"/>
      <c r="L7" s="1899"/>
      <c r="M7" s="1899"/>
      <c r="N7" s="1920"/>
      <c r="O7" s="1899"/>
      <c r="P7" s="1899"/>
    </row>
    <row r="8" spans="1:16" ht="12.75" customHeight="1">
      <c r="A8" s="1414"/>
      <c r="B8" s="1415"/>
      <c r="C8" s="1415"/>
      <c r="D8" s="1415"/>
      <c r="E8" s="1415"/>
      <c r="F8" s="1415"/>
      <c r="G8" s="1415"/>
      <c r="H8" s="1415"/>
      <c r="I8" s="1415"/>
      <c r="J8" s="1415"/>
      <c r="K8" s="1415"/>
      <c r="L8" s="1415"/>
      <c r="M8" s="1415"/>
      <c r="N8" s="1415"/>
      <c r="O8" s="1415"/>
      <c r="P8" s="1415"/>
    </row>
    <row r="9" spans="1:16" ht="15.75" customHeight="1">
      <c r="A9" s="1416" t="s">
        <v>957</v>
      </c>
      <c r="B9" s="1417">
        <v>10000</v>
      </c>
      <c r="C9" s="1417">
        <v>9980.2</v>
      </c>
      <c r="D9" s="1417">
        <v>1719</v>
      </c>
      <c r="E9" s="1417">
        <v>219.9</v>
      </c>
      <c r="F9" s="1417">
        <v>1732.9</v>
      </c>
      <c r="G9" s="1417">
        <v>319.4</v>
      </c>
      <c r="H9" s="1417">
        <v>2003.3</v>
      </c>
      <c r="I9" s="1417">
        <v>504.3</v>
      </c>
      <c r="J9" s="1417">
        <v>412.1</v>
      </c>
      <c r="K9" s="1417">
        <v>260.9</v>
      </c>
      <c r="L9" s="1417">
        <v>310.9</v>
      </c>
      <c r="M9" s="1417">
        <v>186.9</v>
      </c>
      <c r="N9" s="1417">
        <v>348.2</v>
      </c>
      <c r="O9" s="1417">
        <v>348.7</v>
      </c>
      <c r="P9" s="1417">
        <v>206.6</v>
      </c>
    </row>
    <row r="10" spans="1:16" ht="15.75" customHeight="1">
      <c r="A10" s="1418" t="s">
        <v>958</v>
      </c>
      <c r="B10" s="1419"/>
      <c r="C10" s="1420"/>
      <c r="D10" s="1420"/>
      <c r="E10" s="1420"/>
      <c r="F10" s="1420"/>
      <c r="G10" s="1419"/>
      <c r="H10" s="1419"/>
      <c r="I10" s="1419"/>
      <c r="J10" s="1419"/>
      <c r="K10" s="1419"/>
      <c r="L10" s="1419"/>
      <c r="M10" s="1419"/>
      <c r="N10" s="1419"/>
      <c r="O10" s="1419"/>
      <c r="P10" s="1419"/>
    </row>
    <row r="11" spans="1:16" s="1422" customFormat="1" ht="15.75" customHeight="1">
      <c r="A11" s="1421" t="s">
        <v>92</v>
      </c>
      <c r="B11" s="1320">
        <v>103.7</v>
      </c>
      <c r="C11" s="1322">
        <v>103.7</v>
      </c>
      <c r="D11" s="1322">
        <v>99.2</v>
      </c>
      <c r="E11" s="1322">
        <v>106.4</v>
      </c>
      <c r="F11" s="1322">
        <v>103.1</v>
      </c>
      <c r="G11" s="1322">
        <v>101.6</v>
      </c>
      <c r="H11" s="1322">
        <v>113.4</v>
      </c>
      <c r="I11" s="1322">
        <v>105.9</v>
      </c>
      <c r="J11" s="1322">
        <v>96.7</v>
      </c>
      <c r="K11" s="1322">
        <v>99</v>
      </c>
      <c r="L11" s="1322">
        <v>97</v>
      </c>
      <c r="M11" s="1322">
        <v>98.1</v>
      </c>
      <c r="N11" s="1322">
        <v>97.2</v>
      </c>
      <c r="O11" s="1322">
        <v>114.3</v>
      </c>
      <c r="P11" s="1322">
        <v>102.5</v>
      </c>
    </row>
    <row r="12" spans="1:16" s="1422" customFormat="1" ht="15.75" customHeight="1">
      <c r="A12" s="1421">
        <v>29</v>
      </c>
      <c r="B12" s="1320">
        <v>108.5</v>
      </c>
      <c r="C12" s="1322">
        <v>108.6</v>
      </c>
      <c r="D12" s="1322">
        <v>104.1</v>
      </c>
      <c r="E12" s="1322">
        <v>113.5</v>
      </c>
      <c r="F12" s="1322">
        <v>111.4</v>
      </c>
      <c r="G12" s="1322">
        <v>127.2</v>
      </c>
      <c r="H12" s="1322">
        <v>120.7</v>
      </c>
      <c r="I12" s="1322">
        <v>109.4</v>
      </c>
      <c r="J12" s="1322">
        <v>84.8</v>
      </c>
      <c r="K12" s="1322">
        <v>101.4</v>
      </c>
      <c r="L12" s="1322">
        <v>103.3</v>
      </c>
      <c r="M12" s="1322">
        <v>101.1</v>
      </c>
      <c r="N12" s="1322">
        <v>99.3</v>
      </c>
      <c r="O12" s="1322">
        <v>117.7</v>
      </c>
      <c r="P12" s="1322">
        <v>109.3</v>
      </c>
    </row>
    <row r="13" spans="1:16" s="1422" customFormat="1" ht="15.75" customHeight="1">
      <c r="A13" s="1421">
        <v>30</v>
      </c>
      <c r="B13" s="1320">
        <v>111.6</v>
      </c>
      <c r="C13" s="1322">
        <v>111.6</v>
      </c>
      <c r="D13" s="1322">
        <v>106</v>
      </c>
      <c r="E13" s="1322">
        <v>120</v>
      </c>
      <c r="F13" s="1322">
        <v>113.4</v>
      </c>
      <c r="G13" s="1322">
        <v>144.8</v>
      </c>
      <c r="H13" s="1322">
        <v>128.5</v>
      </c>
      <c r="I13" s="1322">
        <v>116.1</v>
      </c>
      <c r="J13" s="1322">
        <v>80.3</v>
      </c>
      <c r="K13" s="1322">
        <v>108</v>
      </c>
      <c r="L13" s="1322">
        <v>106.5</v>
      </c>
      <c r="M13" s="1322">
        <v>96.9</v>
      </c>
      <c r="N13" s="1322">
        <v>100.5</v>
      </c>
      <c r="O13" s="1322">
        <v>120.6</v>
      </c>
      <c r="P13" s="1322">
        <v>110.5</v>
      </c>
    </row>
    <row r="14" spans="1:16" s="1422" customFormat="1" ht="15.75" customHeight="1">
      <c r="A14" s="1421" t="s">
        <v>69</v>
      </c>
      <c r="B14" s="1320">
        <v>103.6</v>
      </c>
      <c r="C14" s="1322">
        <v>103.6</v>
      </c>
      <c r="D14" s="1322">
        <v>89.8</v>
      </c>
      <c r="E14" s="1322">
        <v>121.5</v>
      </c>
      <c r="F14" s="1322">
        <v>108.7</v>
      </c>
      <c r="G14" s="1322">
        <v>165.2</v>
      </c>
      <c r="H14" s="1322">
        <v>103.5</v>
      </c>
      <c r="I14" s="1322">
        <v>104.3</v>
      </c>
      <c r="J14" s="1322">
        <v>91.3</v>
      </c>
      <c r="K14" s="1322">
        <v>141.6</v>
      </c>
      <c r="L14" s="1322">
        <v>103.4</v>
      </c>
      <c r="M14" s="1322">
        <v>92.4</v>
      </c>
      <c r="N14" s="1322">
        <v>100.3</v>
      </c>
      <c r="O14" s="1322">
        <v>120</v>
      </c>
      <c r="P14" s="1322">
        <v>94.2</v>
      </c>
    </row>
    <row r="15" spans="1:16" s="1422" customFormat="1" ht="15.75" customHeight="1">
      <c r="A15" s="1421">
        <v>2</v>
      </c>
      <c r="B15" s="1320">
        <v>91.6</v>
      </c>
      <c r="C15" s="1322">
        <v>91.6</v>
      </c>
      <c r="D15" s="1322">
        <v>70.2</v>
      </c>
      <c r="E15" s="1322">
        <v>102.9</v>
      </c>
      <c r="F15" s="1322">
        <v>84.3</v>
      </c>
      <c r="G15" s="1322">
        <v>137.8</v>
      </c>
      <c r="H15" s="1322">
        <v>107.1</v>
      </c>
      <c r="I15" s="1322">
        <v>88.4</v>
      </c>
      <c r="J15" s="1322">
        <v>85.2</v>
      </c>
      <c r="K15" s="1322">
        <v>133.7</v>
      </c>
      <c r="L15" s="1322">
        <v>97.9</v>
      </c>
      <c r="M15" s="1322">
        <v>86</v>
      </c>
      <c r="N15" s="1322">
        <v>92</v>
      </c>
      <c r="O15" s="1322">
        <v>112.8</v>
      </c>
      <c r="P15" s="1322">
        <v>74.2</v>
      </c>
    </row>
    <row r="16" spans="1:16" s="1422" customFormat="1" ht="6" customHeight="1">
      <c r="A16" s="1421"/>
      <c r="B16" s="1320"/>
      <c r="C16" s="1322"/>
      <c r="D16" s="1322"/>
      <c r="E16" s="1322"/>
      <c r="F16" s="1322"/>
      <c r="G16" s="1322"/>
      <c r="H16" s="1322"/>
      <c r="I16" s="1322"/>
      <c r="J16" s="1322"/>
      <c r="K16" s="1322"/>
      <c r="L16" s="1322"/>
      <c r="M16" s="1322"/>
      <c r="N16" s="1322"/>
      <c r="O16" s="1322"/>
      <c r="P16" s="1322"/>
    </row>
    <row r="17" spans="1:16" s="1422" customFormat="1" ht="15.75" customHeight="1">
      <c r="A17" s="1423" t="s">
        <v>959</v>
      </c>
      <c r="B17" s="1320"/>
      <c r="C17" s="1322"/>
      <c r="D17" s="1322"/>
      <c r="E17" s="1322"/>
      <c r="F17" s="1322"/>
      <c r="G17" s="1322"/>
      <c r="H17" s="1322"/>
      <c r="I17" s="1322"/>
      <c r="J17" s="1322"/>
      <c r="K17" s="1322"/>
      <c r="L17" s="1322"/>
      <c r="M17" s="1322"/>
      <c r="N17" s="1322"/>
      <c r="O17" s="1322"/>
      <c r="P17" s="1322"/>
    </row>
    <row r="18" spans="1:16" s="1422" customFormat="1" ht="15.75" customHeight="1">
      <c r="A18" s="1424" t="s">
        <v>471</v>
      </c>
      <c r="B18" s="1425">
        <v>82.5</v>
      </c>
      <c r="C18" s="1425">
        <v>82.5</v>
      </c>
      <c r="D18" s="1425">
        <v>62.7</v>
      </c>
      <c r="E18" s="1425">
        <v>105.6</v>
      </c>
      <c r="F18" s="1425">
        <v>69.1</v>
      </c>
      <c r="G18" s="1425">
        <v>132</v>
      </c>
      <c r="H18" s="1425">
        <v>101.5</v>
      </c>
      <c r="I18" s="1425">
        <v>56.2</v>
      </c>
      <c r="J18" s="1425">
        <v>76.6</v>
      </c>
      <c r="K18" s="1425">
        <v>133.5</v>
      </c>
      <c r="L18" s="1425">
        <v>81.2</v>
      </c>
      <c r="M18" s="1425">
        <v>80.4</v>
      </c>
      <c r="N18" s="1425">
        <v>90.9</v>
      </c>
      <c r="O18" s="1425">
        <v>106.7</v>
      </c>
      <c r="P18" s="1425">
        <v>38.5</v>
      </c>
    </row>
    <row r="19" spans="1:16" s="1422" customFormat="1" ht="15.75" customHeight="1">
      <c r="A19" s="247">
        <v>7</v>
      </c>
      <c r="B19" s="1425">
        <v>83.8</v>
      </c>
      <c r="C19" s="1425">
        <v>83.9</v>
      </c>
      <c r="D19" s="1425">
        <v>61.5</v>
      </c>
      <c r="E19" s="1425">
        <v>100.9</v>
      </c>
      <c r="F19" s="1425">
        <v>71.8</v>
      </c>
      <c r="G19" s="1425">
        <v>127.3</v>
      </c>
      <c r="H19" s="1425">
        <v>100.9</v>
      </c>
      <c r="I19" s="1425">
        <v>84</v>
      </c>
      <c r="J19" s="1425">
        <v>80.3</v>
      </c>
      <c r="K19" s="1425">
        <v>112.5</v>
      </c>
      <c r="L19" s="1425">
        <v>77.4</v>
      </c>
      <c r="M19" s="1425">
        <v>67.4</v>
      </c>
      <c r="N19" s="1425">
        <v>88.8</v>
      </c>
      <c r="O19" s="1425">
        <v>106.2</v>
      </c>
      <c r="P19" s="1425">
        <v>54.6</v>
      </c>
    </row>
    <row r="20" spans="1:16" s="1422" customFormat="1" ht="15.75" customHeight="1">
      <c r="A20" s="247">
        <v>8</v>
      </c>
      <c r="B20" s="1425">
        <v>86.5</v>
      </c>
      <c r="C20" s="1426">
        <v>86.5</v>
      </c>
      <c r="D20" s="1425">
        <v>56.3</v>
      </c>
      <c r="E20" s="1425">
        <v>107.9</v>
      </c>
      <c r="F20" s="1425">
        <v>74.3</v>
      </c>
      <c r="G20" s="1425">
        <v>125.1</v>
      </c>
      <c r="H20" s="1425">
        <v>108.6</v>
      </c>
      <c r="I20" s="1425">
        <v>88.1</v>
      </c>
      <c r="J20" s="1425">
        <v>91.9</v>
      </c>
      <c r="K20" s="1425">
        <v>107.4</v>
      </c>
      <c r="L20" s="1425">
        <v>97.8</v>
      </c>
      <c r="M20" s="1425">
        <v>81</v>
      </c>
      <c r="N20" s="1425">
        <v>78.9</v>
      </c>
      <c r="O20" s="1425">
        <v>110.1</v>
      </c>
      <c r="P20" s="1425">
        <v>66.7</v>
      </c>
    </row>
    <row r="21" spans="1:16" s="1422" customFormat="1" ht="15.75" customHeight="1">
      <c r="A21" s="247">
        <v>9</v>
      </c>
      <c r="B21" s="1425">
        <v>90.9</v>
      </c>
      <c r="C21" s="1425">
        <v>90.9</v>
      </c>
      <c r="D21" s="1425">
        <v>57.8</v>
      </c>
      <c r="E21" s="1425">
        <v>90.2</v>
      </c>
      <c r="F21" s="1425">
        <v>78.1</v>
      </c>
      <c r="G21" s="1425">
        <v>150.4</v>
      </c>
      <c r="H21" s="1425">
        <v>113.3</v>
      </c>
      <c r="I21" s="1425">
        <v>96</v>
      </c>
      <c r="J21" s="1425">
        <v>84.7</v>
      </c>
      <c r="K21" s="1425">
        <v>122.6</v>
      </c>
      <c r="L21" s="1425">
        <v>96.8</v>
      </c>
      <c r="M21" s="1425">
        <v>92.3</v>
      </c>
      <c r="N21" s="1425">
        <v>88.7</v>
      </c>
      <c r="O21" s="1425">
        <v>109.7</v>
      </c>
      <c r="P21" s="1425">
        <v>82.9</v>
      </c>
    </row>
    <row r="22" spans="1:16" s="1422" customFormat="1" ht="15.75" customHeight="1">
      <c r="A22" s="247">
        <v>10</v>
      </c>
      <c r="B22" s="1425">
        <v>93.6</v>
      </c>
      <c r="C22" s="1425">
        <v>93.6</v>
      </c>
      <c r="D22" s="1425">
        <v>69.3</v>
      </c>
      <c r="E22" s="1425">
        <v>97.4</v>
      </c>
      <c r="F22" s="1425">
        <v>82.8</v>
      </c>
      <c r="G22" s="1425">
        <v>148.3</v>
      </c>
      <c r="H22" s="1425">
        <v>113.5</v>
      </c>
      <c r="I22" s="1425">
        <v>103.6</v>
      </c>
      <c r="J22" s="1425">
        <v>81.6</v>
      </c>
      <c r="K22" s="1425">
        <v>135.7</v>
      </c>
      <c r="L22" s="1425">
        <v>96.2</v>
      </c>
      <c r="M22" s="1425">
        <v>84.1</v>
      </c>
      <c r="N22" s="1425">
        <v>88.2</v>
      </c>
      <c r="O22" s="1425">
        <v>114</v>
      </c>
      <c r="P22" s="1425">
        <v>88</v>
      </c>
    </row>
    <row r="23" spans="1:16" s="1422" customFormat="1" ht="15.75" customHeight="1">
      <c r="A23" s="247">
        <v>11</v>
      </c>
      <c r="B23" s="1425">
        <v>95</v>
      </c>
      <c r="C23" s="1425">
        <v>95</v>
      </c>
      <c r="D23" s="1425">
        <v>74</v>
      </c>
      <c r="E23" s="1425">
        <v>99</v>
      </c>
      <c r="F23" s="1425">
        <v>85.3</v>
      </c>
      <c r="G23" s="1425">
        <v>164.8</v>
      </c>
      <c r="H23" s="1425">
        <v>113.9</v>
      </c>
      <c r="I23" s="1425">
        <v>97.1</v>
      </c>
      <c r="J23" s="1425">
        <v>81.4</v>
      </c>
      <c r="K23" s="1425">
        <v>137.3</v>
      </c>
      <c r="L23" s="1425">
        <v>102.5</v>
      </c>
      <c r="M23" s="1425">
        <v>87.3</v>
      </c>
      <c r="N23" s="1425">
        <v>85.8</v>
      </c>
      <c r="O23" s="1425">
        <v>115.8</v>
      </c>
      <c r="P23" s="1425">
        <v>89.5</v>
      </c>
    </row>
    <row r="24" spans="1:16" s="1427" customFormat="1" ht="15.75" customHeight="1">
      <c r="A24" s="247">
        <v>12</v>
      </c>
      <c r="B24" s="1426">
        <v>94.9</v>
      </c>
      <c r="C24" s="1426">
        <v>94.8</v>
      </c>
      <c r="D24" s="1426">
        <v>70.4</v>
      </c>
      <c r="E24" s="1426">
        <v>100.3</v>
      </c>
      <c r="F24" s="1426">
        <v>88.2</v>
      </c>
      <c r="G24" s="1426">
        <v>163.5</v>
      </c>
      <c r="H24" s="1426">
        <v>112</v>
      </c>
      <c r="I24" s="1426">
        <v>102.2</v>
      </c>
      <c r="J24" s="1426">
        <v>77.3</v>
      </c>
      <c r="K24" s="1426">
        <v>144.1</v>
      </c>
      <c r="L24" s="1426">
        <v>89.9</v>
      </c>
      <c r="M24" s="1426">
        <v>90</v>
      </c>
      <c r="N24" s="1426">
        <v>85.7</v>
      </c>
      <c r="O24" s="1426">
        <v>122.7</v>
      </c>
      <c r="P24" s="1426">
        <v>91.3</v>
      </c>
    </row>
    <row r="25" spans="1:16" s="1422" customFormat="1" ht="15.75" customHeight="1">
      <c r="A25" s="1424" t="s">
        <v>294</v>
      </c>
      <c r="B25" s="1425">
        <v>104.6</v>
      </c>
      <c r="C25" s="1425">
        <v>104.6</v>
      </c>
      <c r="D25" s="1425">
        <v>80.6</v>
      </c>
      <c r="E25" s="1425">
        <v>113.1</v>
      </c>
      <c r="F25" s="1425">
        <v>99.5</v>
      </c>
      <c r="G25" s="1425">
        <v>157.8</v>
      </c>
      <c r="H25" s="1425">
        <v>137.8</v>
      </c>
      <c r="I25" s="1425">
        <v>108.6</v>
      </c>
      <c r="J25" s="1425">
        <v>84.8</v>
      </c>
      <c r="K25" s="1425">
        <v>166.2</v>
      </c>
      <c r="L25" s="1425">
        <v>106.8</v>
      </c>
      <c r="M25" s="1425">
        <v>70.9</v>
      </c>
      <c r="N25" s="1425">
        <v>89.5</v>
      </c>
      <c r="O25" s="1425">
        <v>123.3</v>
      </c>
      <c r="P25" s="1425">
        <v>94</v>
      </c>
    </row>
    <row r="26" spans="1:16" s="1422" customFormat="1" ht="15.75" customHeight="1">
      <c r="A26" s="1424">
        <v>2</v>
      </c>
      <c r="B26" s="1425">
        <v>102.5</v>
      </c>
      <c r="C26" s="1425">
        <v>102.5</v>
      </c>
      <c r="D26" s="1425">
        <v>88.5</v>
      </c>
      <c r="E26" s="1425">
        <v>92.5</v>
      </c>
      <c r="F26" s="1425">
        <v>94.2</v>
      </c>
      <c r="G26" s="1425">
        <v>157.4</v>
      </c>
      <c r="H26" s="1425">
        <v>122.6</v>
      </c>
      <c r="I26" s="1425">
        <v>105.9</v>
      </c>
      <c r="J26" s="1425">
        <v>85.2</v>
      </c>
      <c r="K26" s="1425">
        <v>149.4</v>
      </c>
      <c r="L26" s="1425">
        <v>110.3</v>
      </c>
      <c r="M26" s="1425">
        <v>88.5</v>
      </c>
      <c r="N26" s="1425">
        <v>89.9</v>
      </c>
      <c r="O26" s="1425">
        <v>122.2</v>
      </c>
      <c r="P26" s="1425">
        <v>96.1</v>
      </c>
    </row>
    <row r="27" spans="1:18" s="1422" customFormat="1" ht="15.75" customHeight="1">
      <c r="A27" s="1424">
        <v>3</v>
      </c>
      <c r="B27" s="1428">
        <v>101.7</v>
      </c>
      <c r="C27" s="1426">
        <v>101.7</v>
      </c>
      <c r="D27" s="1426">
        <v>86.7</v>
      </c>
      <c r="E27" s="1426">
        <v>95.7</v>
      </c>
      <c r="F27" s="1426">
        <v>86</v>
      </c>
      <c r="G27" s="1426">
        <v>166.7</v>
      </c>
      <c r="H27" s="1426">
        <v>126.2</v>
      </c>
      <c r="I27" s="1429">
        <v>119.6</v>
      </c>
      <c r="J27" s="1429">
        <v>81.7</v>
      </c>
      <c r="K27" s="1429">
        <v>145.8</v>
      </c>
      <c r="L27" s="1429">
        <v>117.6</v>
      </c>
      <c r="M27" s="1429">
        <v>90.4</v>
      </c>
      <c r="N27" s="1429">
        <v>88</v>
      </c>
      <c r="O27" s="1429">
        <v>114</v>
      </c>
      <c r="P27" s="1429">
        <v>94.8</v>
      </c>
      <c r="Q27" s="1430"/>
      <c r="R27" s="1430"/>
    </row>
    <row r="28" spans="1:18" s="1422" customFormat="1" ht="15.75" customHeight="1">
      <c r="A28" s="1424">
        <v>4</v>
      </c>
      <c r="B28" s="1431">
        <v>106</v>
      </c>
      <c r="C28" s="1431">
        <v>106</v>
      </c>
      <c r="D28" s="1431">
        <v>90.1</v>
      </c>
      <c r="E28" s="1431">
        <v>109.6</v>
      </c>
      <c r="F28" s="1431">
        <v>103.5</v>
      </c>
      <c r="G28" s="1431">
        <v>158.6</v>
      </c>
      <c r="H28" s="1431">
        <v>121.6</v>
      </c>
      <c r="I28" s="1431">
        <v>117.6</v>
      </c>
      <c r="J28" s="1431">
        <v>72.8</v>
      </c>
      <c r="K28" s="1431">
        <v>157.3</v>
      </c>
      <c r="L28" s="1431">
        <v>106.4</v>
      </c>
      <c r="M28" s="1431">
        <v>93.9</v>
      </c>
      <c r="N28" s="1431">
        <v>93.1</v>
      </c>
      <c r="O28" s="1431">
        <v>120.3</v>
      </c>
      <c r="P28" s="1431">
        <v>91.5</v>
      </c>
      <c r="Q28" s="1430"/>
      <c r="R28" s="1430"/>
    </row>
    <row r="29" spans="1:18" s="1422" customFormat="1" ht="15.75" customHeight="1">
      <c r="A29" s="1432" t="s">
        <v>960</v>
      </c>
      <c r="B29" s="1433">
        <v>103.7</v>
      </c>
      <c r="C29" s="1431">
        <v>103.9</v>
      </c>
      <c r="D29" s="1431">
        <v>95.1</v>
      </c>
      <c r="E29" s="1431">
        <v>114.7</v>
      </c>
      <c r="F29" s="1431">
        <v>94.1</v>
      </c>
      <c r="G29" s="1431">
        <v>141.9</v>
      </c>
      <c r="H29" s="1431">
        <v>130.6</v>
      </c>
      <c r="I29" s="1431">
        <v>100.1</v>
      </c>
      <c r="J29" s="1431">
        <v>62.4</v>
      </c>
      <c r="K29" s="1431">
        <v>175.5</v>
      </c>
      <c r="L29" s="1431">
        <v>107.8</v>
      </c>
      <c r="M29" s="1431">
        <v>85.7</v>
      </c>
      <c r="N29" s="1431">
        <v>95.8</v>
      </c>
      <c r="O29" s="1431">
        <v>121.5</v>
      </c>
      <c r="P29" s="1431">
        <v>81.1</v>
      </c>
      <c r="Q29" s="1434"/>
      <c r="R29" s="1430"/>
    </row>
    <row r="30" spans="1:18" s="1422" customFormat="1" ht="15.75" customHeight="1">
      <c r="A30" s="1435" t="s">
        <v>961</v>
      </c>
      <c r="B30" s="1436">
        <v>105</v>
      </c>
      <c r="C30" s="1437">
        <v>104.9</v>
      </c>
      <c r="D30" s="1437">
        <v>93.8</v>
      </c>
      <c r="E30" s="1437">
        <v>95.9</v>
      </c>
      <c r="F30" s="1437">
        <v>99.3</v>
      </c>
      <c r="G30" s="1437">
        <v>124.8</v>
      </c>
      <c r="H30" s="1437">
        <v>125.1</v>
      </c>
      <c r="I30" s="1437">
        <v>110.8</v>
      </c>
      <c r="J30" s="1437">
        <v>72.3</v>
      </c>
      <c r="K30" s="1437">
        <v>183.5</v>
      </c>
      <c r="L30" s="1437">
        <v>106.9</v>
      </c>
      <c r="M30" s="1437">
        <v>88.8</v>
      </c>
      <c r="N30" s="1437">
        <v>96.9</v>
      </c>
      <c r="O30" s="1437">
        <v>121</v>
      </c>
      <c r="P30" s="1437">
        <v>97.6</v>
      </c>
      <c r="Q30" s="1434"/>
      <c r="R30" s="1430"/>
    </row>
    <row r="31" spans="1:249" ht="15.75" customHeight="1" thickBot="1">
      <c r="A31" s="1408"/>
      <c r="B31" s="1408"/>
      <c r="C31" s="1408"/>
      <c r="D31" s="1408"/>
      <c r="E31" s="1408"/>
      <c r="F31" s="1408"/>
      <c r="G31" s="1408"/>
      <c r="H31" s="1408"/>
      <c r="I31" s="1408"/>
      <c r="J31" s="1408"/>
      <c r="K31" s="1408"/>
      <c r="L31" s="1408"/>
      <c r="M31" s="1408"/>
      <c r="N31" s="1408"/>
      <c r="O31" s="1438"/>
      <c r="P31" s="1438"/>
      <c r="Q31" s="1439"/>
      <c r="R31" s="1439"/>
      <c r="S31" s="1439"/>
      <c r="T31" s="1439"/>
      <c r="U31" s="1439"/>
      <c r="V31" s="1440"/>
      <c r="W31" s="1440"/>
      <c r="X31" s="1440"/>
      <c r="Y31" s="1440"/>
      <c r="Z31" s="1440"/>
      <c r="AA31" s="1440"/>
      <c r="AB31" s="1441"/>
      <c r="AC31" s="1442"/>
      <c r="AD31" s="982"/>
      <c r="AE31" s="982"/>
      <c r="AF31" s="982"/>
      <c r="AG31" s="982"/>
      <c r="AH31" s="982"/>
      <c r="AI31" s="982"/>
      <c r="AJ31" s="982"/>
      <c r="AK31" s="982"/>
      <c r="AL31" s="982"/>
      <c r="AM31" s="982"/>
      <c r="AN31" s="982"/>
      <c r="AO31" s="982"/>
      <c r="AP31" s="982"/>
      <c r="AQ31" s="982"/>
      <c r="AR31" s="982"/>
      <c r="AS31" s="982"/>
      <c r="AT31" s="982"/>
      <c r="AU31" s="982"/>
      <c r="AV31" s="982"/>
      <c r="AW31" s="982"/>
      <c r="AX31" s="982"/>
      <c r="AY31" s="982"/>
      <c r="AZ31" s="982"/>
      <c r="BA31" s="982"/>
      <c r="BB31" s="982"/>
      <c r="BC31" s="982"/>
      <c r="BD31" s="982"/>
      <c r="BE31" s="982"/>
      <c r="BF31" s="982"/>
      <c r="BG31" s="982"/>
      <c r="BH31" s="982"/>
      <c r="BI31" s="982"/>
      <c r="BJ31" s="982"/>
      <c r="BK31" s="982"/>
      <c r="BL31" s="982"/>
      <c r="BM31" s="982"/>
      <c r="BN31" s="982"/>
      <c r="BO31" s="982"/>
      <c r="BP31" s="982"/>
      <c r="BQ31" s="982"/>
      <c r="BR31" s="982"/>
      <c r="BS31" s="982"/>
      <c r="BT31" s="982"/>
      <c r="BU31" s="982"/>
      <c r="BV31" s="982"/>
      <c r="BW31" s="982"/>
      <c r="BX31" s="982"/>
      <c r="BY31" s="982"/>
      <c r="BZ31" s="982"/>
      <c r="CA31" s="982"/>
      <c r="CB31" s="982"/>
      <c r="CC31" s="982"/>
      <c r="CD31" s="982"/>
      <c r="CE31" s="982"/>
      <c r="CF31" s="982"/>
      <c r="CG31" s="982"/>
      <c r="CH31" s="982"/>
      <c r="CI31" s="982"/>
      <c r="CJ31" s="982"/>
      <c r="CK31" s="982"/>
      <c r="CL31" s="982"/>
      <c r="CM31" s="982"/>
      <c r="CN31" s="982"/>
      <c r="CO31" s="982"/>
      <c r="CP31" s="982"/>
      <c r="CQ31" s="982"/>
      <c r="CR31" s="982"/>
      <c r="CS31" s="982"/>
      <c r="CT31" s="982"/>
      <c r="CU31" s="982"/>
      <c r="CV31" s="982"/>
      <c r="CW31" s="982"/>
      <c r="CX31" s="982"/>
      <c r="CY31" s="982"/>
      <c r="CZ31" s="982"/>
      <c r="DA31" s="982"/>
      <c r="DB31" s="982"/>
      <c r="DC31" s="982"/>
      <c r="DD31" s="982"/>
      <c r="DE31" s="982"/>
      <c r="DF31" s="982"/>
      <c r="DG31" s="982"/>
      <c r="DH31" s="982"/>
      <c r="DI31" s="982"/>
      <c r="DJ31" s="982"/>
      <c r="DK31" s="982"/>
      <c r="DL31" s="982"/>
      <c r="DM31" s="982"/>
      <c r="DN31" s="982"/>
      <c r="DO31" s="982"/>
      <c r="DP31" s="982"/>
      <c r="DQ31" s="982"/>
      <c r="DR31" s="982"/>
      <c r="DS31" s="982"/>
      <c r="DT31" s="982"/>
      <c r="DU31" s="982"/>
      <c r="DV31" s="982"/>
      <c r="DW31" s="982"/>
      <c r="DX31" s="982"/>
      <c r="DY31" s="982"/>
      <c r="DZ31" s="982"/>
      <c r="EA31" s="982"/>
      <c r="EB31" s="982"/>
      <c r="EC31" s="982"/>
      <c r="ED31" s="982"/>
      <c r="EE31" s="982"/>
      <c r="EF31" s="982"/>
      <c r="EG31" s="982"/>
      <c r="EH31" s="982"/>
      <c r="EI31" s="982"/>
      <c r="EJ31" s="982"/>
      <c r="EK31" s="982"/>
      <c r="EL31" s="982"/>
      <c r="EM31" s="982"/>
      <c r="EN31" s="982"/>
      <c r="EO31" s="982"/>
      <c r="EP31" s="982"/>
      <c r="EQ31" s="982"/>
      <c r="ER31" s="982"/>
      <c r="ES31" s="982"/>
      <c r="ET31" s="982"/>
      <c r="EU31" s="982"/>
      <c r="EV31" s="982"/>
      <c r="EW31" s="982"/>
      <c r="EX31" s="982"/>
      <c r="EY31" s="982"/>
      <c r="EZ31" s="982"/>
      <c r="FA31" s="982"/>
      <c r="FB31" s="982"/>
      <c r="FC31" s="982"/>
      <c r="FD31" s="982"/>
      <c r="FE31" s="982"/>
      <c r="FF31" s="982"/>
      <c r="FG31" s="982"/>
      <c r="FH31" s="982"/>
      <c r="FI31" s="982"/>
      <c r="FJ31" s="982"/>
      <c r="FK31" s="982"/>
      <c r="FL31" s="982"/>
      <c r="FM31" s="982"/>
      <c r="FN31" s="982"/>
      <c r="FO31" s="982"/>
      <c r="FP31" s="982"/>
      <c r="FQ31" s="982"/>
      <c r="FR31" s="982"/>
      <c r="FS31" s="982"/>
      <c r="FT31" s="982"/>
      <c r="FU31" s="982"/>
      <c r="FV31" s="982"/>
      <c r="FW31" s="982"/>
      <c r="FX31" s="982"/>
      <c r="FY31" s="982"/>
      <c r="FZ31" s="982"/>
      <c r="GA31" s="982"/>
      <c r="GB31" s="982"/>
      <c r="GC31" s="982"/>
      <c r="GD31" s="982"/>
      <c r="GE31" s="982"/>
      <c r="GF31" s="982"/>
      <c r="GG31" s="982"/>
      <c r="GH31" s="982"/>
      <c r="GI31" s="982"/>
      <c r="GJ31" s="982"/>
      <c r="GK31" s="982"/>
      <c r="GL31" s="982"/>
      <c r="GM31" s="982"/>
      <c r="GN31" s="982"/>
      <c r="GO31" s="982"/>
      <c r="GP31" s="982"/>
      <c r="GQ31" s="982"/>
      <c r="GR31" s="982"/>
      <c r="GS31" s="982"/>
      <c r="GT31" s="982"/>
      <c r="GU31" s="982"/>
      <c r="GV31" s="982"/>
      <c r="GW31" s="982"/>
      <c r="GX31" s="982"/>
      <c r="GY31" s="982"/>
      <c r="GZ31" s="982"/>
      <c r="HA31" s="982"/>
      <c r="HB31" s="982"/>
      <c r="HC31" s="982"/>
      <c r="HD31" s="982"/>
      <c r="HE31" s="982"/>
      <c r="HF31" s="982"/>
      <c r="HG31" s="982"/>
      <c r="HH31" s="982"/>
      <c r="HI31" s="982"/>
      <c r="HJ31" s="982"/>
      <c r="HK31" s="982"/>
      <c r="HL31" s="982"/>
      <c r="HM31" s="982"/>
      <c r="HN31" s="982"/>
      <c r="HO31" s="982"/>
      <c r="HP31" s="982"/>
      <c r="HQ31" s="982"/>
      <c r="HR31" s="982"/>
      <c r="HS31" s="982"/>
      <c r="HT31" s="982"/>
      <c r="HU31" s="982"/>
      <c r="HV31" s="982"/>
      <c r="HW31" s="982"/>
      <c r="HX31" s="982"/>
      <c r="HY31" s="982"/>
      <c r="HZ31" s="982"/>
      <c r="IA31" s="982"/>
      <c r="IB31" s="982"/>
      <c r="IC31" s="982"/>
      <c r="ID31" s="982"/>
      <c r="IE31" s="982"/>
      <c r="IF31" s="982"/>
      <c r="IG31" s="982"/>
      <c r="IH31" s="982"/>
      <c r="II31" s="982"/>
      <c r="IJ31" s="982"/>
      <c r="IK31" s="982"/>
      <c r="IL31" s="982"/>
      <c r="IM31" s="982"/>
      <c r="IN31" s="982"/>
      <c r="IO31" s="982"/>
    </row>
    <row r="32" spans="1:22" ht="15.75" customHeight="1" thickTop="1">
      <c r="A32" s="1900" t="s">
        <v>269</v>
      </c>
      <c r="B32" s="1903" t="s">
        <v>962</v>
      </c>
      <c r="C32" s="1904"/>
      <c r="D32" s="1904"/>
      <c r="E32" s="1904"/>
      <c r="F32" s="1904"/>
      <c r="G32" s="1904"/>
      <c r="H32" s="1905"/>
      <c r="I32" s="1906" t="s">
        <v>963</v>
      </c>
      <c r="J32" s="1907"/>
      <c r="K32" s="1907"/>
      <c r="L32" s="1907"/>
      <c r="M32" s="1907"/>
      <c r="N32" s="1907"/>
      <c r="O32" s="1907"/>
      <c r="P32" s="1907"/>
      <c r="V32" s="264"/>
    </row>
    <row r="33" spans="1:16" ht="6" customHeight="1">
      <c r="A33" s="1901"/>
      <c r="B33" s="1443"/>
      <c r="C33" s="1412"/>
      <c r="D33" s="1412"/>
      <c r="E33" s="1412"/>
      <c r="F33" s="1412"/>
      <c r="G33" s="1412"/>
      <c r="H33" s="1891" t="s">
        <v>964</v>
      </c>
      <c r="I33" s="1909" t="s">
        <v>965</v>
      </c>
      <c r="J33" s="1412"/>
      <c r="K33" s="1412"/>
      <c r="L33" s="1412"/>
      <c r="M33" s="1412"/>
      <c r="N33" s="1412"/>
      <c r="O33" s="1412"/>
      <c r="P33" s="1912" t="s">
        <v>966</v>
      </c>
    </row>
    <row r="34" spans="1:16" ht="15.75" customHeight="1">
      <c r="A34" s="1901"/>
      <c r="B34" s="1915" t="s">
        <v>967</v>
      </c>
      <c r="C34" s="1909" t="s">
        <v>968</v>
      </c>
      <c r="D34" s="1444"/>
      <c r="E34" s="1444"/>
      <c r="F34" s="1444"/>
      <c r="G34" s="1444"/>
      <c r="H34" s="1908"/>
      <c r="I34" s="1910"/>
      <c r="J34" s="1893" t="s">
        <v>969</v>
      </c>
      <c r="K34" s="1412"/>
      <c r="L34" s="1412"/>
      <c r="M34" s="1893" t="s">
        <v>970</v>
      </c>
      <c r="N34" s="1412"/>
      <c r="O34" s="1412"/>
      <c r="P34" s="1913"/>
    </row>
    <row r="35" spans="1:16" ht="21" customHeight="1">
      <c r="A35" s="1901"/>
      <c r="B35" s="1916"/>
      <c r="C35" s="1910"/>
      <c r="D35" s="1891" t="s">
        <v>971</v>
      </c>
      <c r="E35" s="1891" t="s">
        <v>972</v>
      </c>
      <c r="F35" s="1891" t="s">
        <v>973</v>
      </c>
      <c r="G35" s="1891" t="s">
        <v>974</v>
      </c>
      <c r="H35" s="1908"/>
      <c r="I35" s="1910"/>
      <c r="J35" s="1894"/>
      <c r="K35" s="1896" t="s">
        <v>975</v>
      </c>
      <c r="L35" s="1896" t="s">
        <v>976</v>
      </c>
      <c r="M35" s="1894"/>
      <c r="N35" s="1891" t="s">
        <v>977</v>
      </c>
      <c r="O35" s="1891" t="s">
        <v>978</v>
      </c>
      <c r="P35" s="1913"/>
    </row>
    <row r="36" spans="1:16" ht="17.25" customHeight="1">
      <c r="A36" s="1902"/>
      <c r="B36" s="1917"/>
      <c r="C36" s="1911"/>
      <c r="D36" s="1892"/>
      <c r="E36" s="1892"/>
      <c r="F36" s="1892"/>
      <c r="G36" s="1892"/>
      <c r="H36" s="1892"/>
      <c r="I36" s="1911"/>
      <c r="J36" s="1895"/>
      <c r="K36" s="1897"/>
      <c r="L36" s="1897"/>
      <c r="M36" s="1895"/>
      <c r="N36" s="1892"/>
      <c r="O36" s="1892"/>
      <c r="P36" s="1914"/>
    </row>
    <row r="37" spans="1:16" ht="12.75" customHeight="1">
      <c r="A37" s="1414"/>
      <c r="B37" s="1445"/>
      <c r="C37" s="1415"/>
      <c r="D37" s="1415"/>
      <c r="E37" s="1415"/>
      <c r="F37" s="1415"/>
      <c r="G37" s="1415"/>
      <c r="H37" s="1415"/>
      <c r="I37" s="1415"/>
      <c r="J37" s="1415"/>
      <c r="K37" s="1415"/>
      <c r="L37" s="1415"/>
      <c r="M37" s="1415"/>
      <c r="N37" s="1415"/>
      <c r="O37" s="1415"/>
      <c r="P37" s="1415"/>
    </row>
    <row r="38" spans="1:16" ht="15.75" customHeight="1">
      <c r="A38" s="1416" t="s">
        <v>957</v>
      </c>
      <c r="B38" s="1446">
        <v>984.1</v>
      </c>
      <c r="C38" s="1417">
        <v>423</v>
      </c>
      <c r="D38" s="1417">
        <v>155</v>
      </c>
      <c r="E38" s="1417">
        <v>39.8</v>
      </c>
      <c r="F38" s="1417">
        <v>142.5</v>
      </c>
      <c r="G38" s="1417">
        <v>85.7</v>
      </c>
      <c r="H38" s="1417">
        <v>19.8</v>
      </c>
      <c r="I38" s="1417">
        <v>4318</v>
      </c>
      <c r="J38" s="1417">
        <v>2816.6</v>
      </c>
      <c r="K38" s="1417">
        <v>1812.7</v>
      </c>
      <c r="L38" s="1417">
        <v>1003.9</v>
      </c>
      <c r="M38" s="1417">
        <v>1501.4</v>
      </c>
      <c r="N38" s="1417">
        <v>124.3</v>
      </c>
      <c r="O38" s="1417">
        <v>1377.1</v>
      </c>
      <c r="P38" s="1417">
        <v>5682</v>
      </c>
    </row>
    <row r="39" spans="1:16" ht="15.75" customHeight="1">
      <c r="A39" s="1418" t="s">
        <v>958</v>
      </c>
      <c r="B39" s="1447"/>
      <c r="C39" s="1419"/>
      <c r="D39" s="1419"/>
      <c r="E39" s="1419"/>
      <c r="F39" s="1419"/>
      <c r="G39" s="1419"/>
      <c r="H39" s="1419"/>
      <c r="I39" s="1419"/>
      <c r="J39" s="1419"/>
      <c r="K39" s="1419"/>
      <c r="L39" s="1419"/>
      <c r="M39" s="1419"/>
      <c r="N39" s="1419"/>
      <c r="O39" s="1419"/>
      <c r="P39" s="1419"/>
    </row>
    <row r="40" spans="1:22" s="1448" customFormat="1" ht="15.75" customHeight="1">
      <c r="A40" s="1421" t="s">
        <v>92</v>
      </c>
      <c r="B40" s="221">
        <v>100.6</v>
      </c>
      <c r="C40" s="1322">
        <v>97.9</v>
      </c>
      <c r="D40" s="1322">
        <v>111.6</v>
      </c>
      <c r="E40" s="1322">
        <v>87.7</v>
      </c>
      <c r="F40" s="1322">
        <v>88.4</v>
      </c>
      <c r="G40" s="1322">
        <v>93.8</v>
      </c>
      <c r="H40" s="1322">
        <v>93.8</v>
      </c>
      <c r="I40" s="1322">
        <v>101.5</v>
      </c>
      <c r="J40" s="1322">
        <v>102</v>
      </c>
      <c r="K40" s="1322">
        <v>100.4</v>
      </c>
      <c r="L40" s="1322">
        <v>104.9</v>
      </c>
      <c r="M40" s="1322">
        <v>100.6</v>
      </c>
      <c r="N40" s="1322">
        <v>113.2</v>
      </c>
      <c r="O40" s="1322">
        <v>99.5</v>
      </c>
      <c r="P40" s="1322">
        <v>105.3</v>
      </c>
      <c r="Q40" s="1422"/>
      <c r="R40" s="1422"/>
      <c r="S40" s="1422"/>
      <c r="T40" s="1422"/>
      <c r="U40" s="1422"/>
      <c r="V40" s="1422"/>
    </row>
    <row r="41" spans="1:16" s="1422" customFormat="1" ht="15.75" customHeight="1">
      <c r="A41" s="1421">
        <v>29</v>
      </c>
      <c r="B41" s="221">
        <v>98</v>
      </c>
      <c r="C41" s="1322">
        <v>98.6</v>
      </c>
      <c r="D41" s="1322">
        <v>120.3</v>
      </c>
      <c r="E41" s="1322">
        <v>80.8</v>
      </c>
      <c r="F41" s="1322">
        <v>82.7</v>
      </c>
      <c r="G41" s="1322">
        <v>94</v>
      </c>
      <c r="H41" s="1322">
        <v>81.2</v>
      </c>
      <c r="I41" s="1322">
        <v>106.1</v>
      </c>
      <c r="J41" s="1322">
        <v>109.6</v>
      </c>
      <c r="K41" s="1322">
        <v>112.8</v>
      </c>
      <c r="L41" s="1322">
        <v>103.8</v>
      </c>
      <c r="M41" s="1322">
        <v>99.4</v>
      </c>
      <c r="N41" s="1322">
        <v>111.3</v>
      </c>
      <c r="O41" s="1322">
        <v>98.3</v>
      </c>
      <c r="P41" s="1322">
        <v>110.3</v>
      </c>
    </row>
    <row r="42" spans="1:16" s="1422" customFormat="1" ht="15.75" customHeight="1">
      <c r="A42" s="1421">
        <v>30</v>
      </c>
      <c r="B42" s="221">
        <v>94.4</v>
      </c>
      <c r="C42" s="1322">
        <v>98.7</v>
      </c>
      <c r="D42" s="1322">
        <v>118.9</v>
      </c>
      <c r="E42" s="1322">
        <v>82.5</v>
      </c>
      <c r="F42" s="1322">
        <v>84.1</v>
      </c>
      <c r="G42" s="1322">
        <v>93.9</v>
      </c>
      <c r="H42" s="1322">
        <v>101.4</v>
      </c>
      <c r="I42" s="1322">
        <v>107.3</v>
      </c>
      <c r="J42" s="1322">
        <v>112.1</v>
      </c>
      <c r="K42" s="1322">
        <v>117.1</v>
      </c>
      <c r="L42" s="1322">
        <v>103.2</v>
      </c>
      <c r="M42" s="1322">
        <v>98.2</v>
      </c>
      <c r="N42" s="1322">
        <v>119.9</v>
      </c>
      <c r="O42" s="1322">
        <v>96.3</v>
      </c>
      <c r="P42" s="1322">
        <v>114.9</v>
      </c>
    </row>
    <row r="43" spans="1:16" s="1422" customFormat="1" ht="15.75" customHeight="1">
      <c r="A43" s="1421" t="s">
        <v>69</v>
      </c>
      <c r="B43" s="221">
        <v>92.4</v>
      </c>
      <c r="C43" s="1322">
        <v>96.2</v>
      </c>
      <c r="D43" s="1322">
        <v>107.6</v>
      </c>
      <c r="E43" s="1322">
        <v>80.9</v>
      </c>
      <c r="F43" s="1322">
        <v>90.2</v>
      </c>
      <c r="G43" s="1322">
        <v>92.7</v>
      </c>
      <c r="H43" s="1322">
        <v>96.8</v>
      </c>
      <c r="I43" s="1322">
        <v>110.1</v>
      </c>
      <c r="J43" s="1322">
        <v>113.3</v>
      </c>
      <c r="K43" s="1322">
        <v>116.9</v>
      </c>
      <c r="L43" s="1322">
        <v>106.7</v>
      </c>
      <c r="M43" s="1322">
        <v>104.2</v>
      </c>
      <c r="N43" s="1322">
        <v>137.7</v>
      </c>
      <c r="O43" s="1322">
        <v>101.1</v>
      </c>
      <c r="P43" s="1322">
        <v>98.7</v>
      </c>
    </row>
    <row r="44" spans="1:16" s="1422" customFormat="1" ht="15.75" customHeight="1">
      <c r="A44" s="1421">
        <v>2</v>
      </c>
      <c r="B44" s="221">
        <v>83.4</v>
      </c>
      <c r="C44" s="1322">
        <v>84.9</v>
      </c>
      <c r="D44" s="1322">
        <v>101.1</v>
      </c>
      <c r="E44" s="1322">
        <v>83.5</v>
      </c>
      <c r="F44" s="1322">
        <v>69.8</v>
      </c>
      <c r="G44" s="1322">
        <v>81.6</v>
      </c>
      <c r="H44" s="1322">
        <v>92.5</v>
      </c>
      <c r="I44" s="1322">
        <v>94.3</v>
      </c>
      <c r="J44" s="1322">
        <v>94</v>
      </c>
      <c r="K44" s="1322">
        <v>91.6</v>
      </c>
      <c r="L44" s="1322">
        <v>98.2</v>
      </c>
      <c r="M44" s="1322">
        <v>94.9</v>
      </c>
      <c r="N44" s="1322">
        <v>118.9</v>
      </c>
      <c r="O44" s="1322">
        <v>92.7</v>
      </c>
      <c r="P44" s="1322">
        <v>89.5</v>
      </c>
    </row>
    <row r="45" spans="1:16" s="1422" customFormat="1" ht="8.25" customHeight="1">
      <c r="A45" s="1421"/>
      <c r="B45" s="1449"/>
      <c r="C45" s="1322"/>
      <c r="D45" s="1322"/>
      <c r="E45" s="1322"/>
      <c r="F45" s="1322"/>
      <c r="G45" s="1322"/>
      <c r="H45" s="1322"/>
      <c r="I45" s="1322"/>
      <c r="J45" s="1322"/>
      <c r="K45" s="1322"/>
      <c r="L45" s="1322"/>
      <c r="M45" s="1322"/>
      <c r="N45" s="1322"/>
      <c r="O45" s="1322"/>
      <c r="P45" s="1322"/>
    </row>
    <row r="46" spans="1:16" s="1422" customFormat="1" ht="15.75" customHeight="1">
      <c r="A46" s="1423" t="s">
        <v>959</v>
      </c>
      <c r="B46" s="1450"/>
      <c r="C46" s="1322"/>
      <c r="D46" s="1322"/>
      <c r="E46" s="1322"/>
      <c r="F46" s="1322"/>
      <c r="G46" s="1322"/>
      <c r="H46" s="1322"/>
      <c r="I46" s="1322"/>
      <c r="J46" s="1322"/>
      <c r="K46" s="1322"/>
      <c r="L46" s="1322"/>
      <c r="M46" s="1322"/>
      <c r="N46" s="1322"/>
      <c r="O46" s="1322"/>
      <c r="P46" s="1322"/>
    </row>
    <row r="47" spans="1:18" s="1422" customFormat="1" ht="15.75" customHeight="1">
      <c r="A47" s="1424" t="s">
        <v>471</v>
      </c>
      <c r="B47" s="221">
        <v>78.2</v>
      </c>
      <c r="C47" s="1425">
        <v>75.6</v>
      </c>
      <c r="D47" s="1425">
        <v>93.4</v>
      </c>
      <c r="E47" s="1425">
        <v>133.8</v>
      </c>
      <c r="F47" s="1425">
        <v>56.2</v>
      </c>
      <c r="G47" s="1425">
        <v>66.1</v>
      </c>
      <c r="H47" s="1425">
        <v>80.8</v>
      </c>
      <c r="I47" s="1451">
        <v>85.3</v>
      </c>
      <c r="J47" s="1451">
        <v>79.2</v>
      </c>
      <c r="K47" s="1451">
        <v>73.5</v>
      </c>
      <c r="L47" s="1451">
        <v>90.3</v>
      </c>
      <c r="M47" s="1451">
        <v>95.2</v>
      </c>
      <c r="N47" s="1451">
        <v>102.5</v>
      </c>
      <c r="O47" s="1451">
        <v>93.6</v>
      </c>
      <c r="P47" s="1451">
        <v>77.9</v>
      </c>
      <c r="Q47" s="1430"/>
      <c r="R47" s="1430"/>
    </row>
    <row r="48" spans="1:18" s="1422" customFormat="1" ht="15.75" customHeight="1">
      <c r="A48" s="247">
        <v>7</v>
      </c>
      <c r="B48" s="221">
        <v>80.1</v>
      </c>
      <c r="C48" s="1425">
        <v>81</v>
      </c>
      <c r="D48" s="1425">
        <v>98.5</v>
      </c>
      <c r="E48" s="1425">
        <v>107.8</v>
      </c>
      <c r="F48" s="1425">
        <v>56.6</v>
      </c>
      <c r="G48" s="1425">
        <v>85.5</v>
      </c>
      <c r="H48" s="1425">
        <v>86.8</v>
      </c>
      <c r="I48" s="1451">
        <v>87.3</v>
      </c>
      <c r="J48" s="1451">
        <v>84.3</v>
      </c>
      <c r="K48" s="1451">
        <v>78.5</v>
      </c>
      <c r="L48" s="1451">
        <v>94.1</v>
      </c>
      <c r="M48" s="1451">
        <v>92.9</v>
      </c>
      <c r="N48" s="1451">
        <v>108.7</v>
      </c>
      <c r="O48" s="1451">
        <v>91.2</v>
      </c>
      <c r="P48" s="1451">
        <v>79.3</v>
      </c>
      <c r="Q48" s="1430"/>
      <c r="R48" s="1430"/>
    </row>
    <row r="49" spans="1:18" s="1422" customFormat="1" ht="15.75" customHeight="1">
      <c r="A49" s="247">
        <v>8</v>
      </c>
      <c r="B49" s="221">
        <v>88.7</v>
      </c>
      <c r="C49" s="1425">
        <v>80.5</v>
      </c>
      <c r="D49" s="1425">
        <v>91.8</v>
      </c>
      <c r="E49" s="1425">
        <v>72.5</v>
      </c>
      <c r="F49" s="1425">
        <v>64</v>
      </c>
      <c r="G49" s="1425">
        <v>86.6</v>
      </c>
      <c r="H49" s="1425">
        <v>68.6</v>
      </c>
      <c r="I49" s="1451">
        <v>89.2</v>
      </c>
      <c r="J49" s="1451">
        <v>84.7</v>
      </c>
      <c r="K49" s="1451">
        <v>80.5</v>
      </c>
      <c r="L49" s="1451">
        <v>91.6</v>
      </c>
      <c r="M49" s="1451">
        <v>99.1</v>
      </c>
      <c r="N49" s="1451">
        <v>110.7</v>
      </c>
      <c r="O49" s="1451">
        <v>98.3</v>
      </c>
      <c r="P49" s="1451">
        <v>79.7</v>
      </c>
      <c r="Q49" s="1430"/>
      <c r="R49" s="1430"/>
    </row>
    <row r="50" spans="1:18" s="1422" customFormat="1" ht="15.75" customHeight="1">
      <c r="A50" s="247">
        <v>9</v>
      </c>
      <c r="B50" s="221">
        <v>82.4</v>
      </c>
      <c r="C50" s="1425">
        <v>85.2</v>
      </c>
      <c r="D50" s="1425">
        <v>111.7</v>
      </c>
      <c r="E50" s="1425">
        <v>77.9</v>
      </c>
      <c r="F50" s="1425">
        <v>67.1</v>
      </c>
      <c r="G50" s="1425">
        <v>74.5</v>
      </c>
      <c r="H50" s="1425">
        <v>87</v>
      </c>
      <c r="I50" s="1451">
        <v>88.1</v>
      </c>
      <c r="J50" s="1451">
        <v>88.3</v>
      </c>
      <c r="K50" s="1451">
        <v>81.9</v>
      </c>
      <c r="L50" s="1451">
        <v>101.9</v>
      </c>
      <c r="M50" s="1451">
        <v>87.8</v>
      </c>
      <c r="N50" s="1451">
        <v>110.3</v>
      </c>
      <c r="O50" s="1451">
        <v>85.5</v>
      </c>
      <c r="P50" s="1451">
        <v>85.4</v>
      </c>
      <c r="Q50" s="1430"/>
      <c r="R50" s="1430"/>
    </row>
    <row r="51" spans="1:18" s="1422" customFormat="1" ht="15.75" customHeight="1">
      <c r="A51" s="247">
        <v>10</v>
      </c>
      <c r="B51" s="221">
        <v>84.4</v>
      </c>
      <c r="C51" s="1425">
        <v>83.4</v>
      </c>
      <c r="D51" s="1425">
        <v>103.6</v>
      </c>
      <c r="E51" s="1425">
        <v>83.9</v>
      </c>
      <c r="F51" s="1425">
        <v>62.3</v>
      </c>
      <c r="G51" s="1425">
        <v>72.7</v>
      </c>
      <c r="H51" s="1425">
        <v>93</v>
      </c>
      <c r="I51" s="1451">
        <v>91.8</v>
      </c>
      <c r="J51" s="1451">
        <v>90.2</v>
      </c>
      <c r="K51" s="1451">
        <v>87.7</v>
      </c>
      <c r="L51" s="1451">
        <v>94.5</v>
      </c>
      <c r="M51" s="1451">
        <v>94</v>
      </c>
      <c r="N51" s="1451">
        <v>129</v>
      </c>
      <c r="O51" s="1451">
        <v>91.4</v>
      </c>
      <c r="P51" s="1451">
        <v>89.6</v>
      </c>
      <c r="Q51" s="1430"/>
      <c r="R51" s="1430"/>
    </row>
    <row r="52" spans="1:18" s="1422" customFormat="1" ht="15.75" customHeight="1">
      <c r="A52" s="247">
        <v>11</v>
      </c>
      <c r="B52" s="221">
        <v>86.6</v>
      </c>
      <c r="C52" s="1425">
        <v>86.2</v>
      </c>
      <c r="D52" s="1425">
        <v>111.2</v>
      </c>
      <c r="E52" s="1425">
        <v>91.6</v>
      </c>
      <c r="F52" s="1425">
        <v>60.3</v>
      </c>
      <c r="G52" s="1425">
        <v>80.3</v>
      </c>
      <c r="H52" s="1425">
        <v>96.9</v>
      </c>
      <c r="I52" s="1451">
        <v>94.3</v>
      </c>
      <c r="J52" s="1451">
        <v>92.6</v>
      </c>
      <c r="K52" s="1451">
        <v>89.8</v>
      </c>
      <c r="L52" s="1451">
        <v>96.2</v>
      </c>
      <c r="M52" s="1451">
        <v>98.4</v>
      </c>
      <c r="N52" s="1451">
        <v>137.1</v>
      </c>
      <c r="O52" s="1451">
        <v>95.2</v>
      </c>
      <c r="P52" s="1451">
        <v>93.3</v>
      </c>
      <c r="Q52" s="1430"/>
      <c r="R52" s="1430"/>
    </row>
    <row r="53" spans="1:18" s="1422" customFormat="1" ht="15.75" customHeight="1">
      <c r="A53" s="247">
        <v>12</v>
      </c>
      <c r="B53" s="221">
        <v>82.7</v>
      </c>
      <c r="C53" s="1425">
        <v>85.3</v>
      </c>
      <c r="D53" s="1425">
        <v>105.7</v>
      </c>
      <c r="E53" s="1425">
        <v>84.4</v>
      </c>
      <c r="F53" s="1425">
        <v>65</v>
      </c>
      <c r="G53" s="1425">
        <v>80</v>
      </c>
      <c r="H53" s="1425">
        <v>100.9</v>
      </c>
      <c r="I53" s="1451">
        <v>95.3</v>
      </c>
      <c r="J53" s="1451">
        <v>94.5</v>
      </c>
      <c r="K53" s="1451">
        <v>93.8</v>
      </c>
      <c r="L53" s="1451">
        <v>95</v>
      </c>
      <c r="M53" s="1451">
        <v>96.3</v>
      </c>
      <c r="N53" s="1451">
        <v>155.9</v>
      </c>
      <c r="O53" s="1451">
        <v>90.9</v>
      </c>
      <c r="P53" s="1451">
        <v>94.3</v>
      </c>
      <c r="Q53" s="1430"/>
      <c r="R53" s="1430"/>
    </row>
    <row r="54" spans="1:18" s="1427" customFormat="1" ht="15.75" customHeight="1">
      <c r="A54" s="247" t="s">
        <v>279</v>
      </c>
      <c r="B54" s="176">
        <v>79.3</v>
      </c>
      <c r="C54" s="1426">
        <v>86.3</v>
      </c>
      <c r="D54" s="1426">
        <v>103.2</v>
      </c>
      <c r="E54" s="1426">
        <v>82.2</v>
      </c>
      <c r="F54" s="1426">
        <v>64.5</v>
      </c>
      <c r="G54" s="1426">
        <v>106.2</v>
      </c>
      <c r="H54" s="1426">
        <v>92.7</v>
      </c>
      <c r="I54" s="1429">
        <v>95.9</v>
      </c>
      <c r="J54" s="1429">
        <v>97.7</v>
      </c>
      <c r="K54" s="1429">
        <v>98.7</v>
      </c>
      <c r="L54" s="1429">
        <v>96.2</v>
      </c>
      <c r="M54" s="1429">
        <v>93.6</v>
      </c>
      <c r="N54" s="1429">
        <v>153.5</v>
      </c>
      <c r="O54" s="1429">
        <v>88.5</v>
      </c>
      <c r="P54" s="1429">
        <v>93.4</v>
      </c>
      <c r="Q54" s="1452"/>
      <c r="R54" s="1452"/>
    </row>
    <row r="55" spans="1:18" s="1422" customFormat="1" ht="15.75" customHeight="1">
      <c r="A55" s="1424">
        <v>2</v>
      </c>
      <c r="B55" s="1428">
        <v>79.1</v>
      </c>
      <c r="C55" s="1426">
        <v>85.7</v>
      </c>
      <c r="D55" s="1426">
        <v>111.8</v>
      </c>
      <c r="E55" s="1426">
        <v>90.5</v>
      </c>
      <c r="F55" s="1426">
        <v>55.5</v>
      </c>
      <c r="G55" s="1426">
        <v>90.7</v>
      </c>
      <c r="H55" s="1426">
        <v>76.9</v>
      </c>
      <c r="I55" s="1429">
        <v>102.8</v>
      </c>
      <c r="J55" s="1429">
        <v>104.3</v>
      </c>
      <c r="K55" s="1429">
        <v>107.4</v>
      </c>
      <c r="L55" s="1429">
        <v>101.4</v>
      </c>
      <c r="M55" s="1429">
        <v>99.7</v>
      </c>
      <c r="N55" s="1429">
        <v>166.5</v>
      </c>
      <c r="O55" s="1429">
        <v>93</v>
      </c>
      <c r="P55" s="1429">
        <v>106.3</v>
      </c>
      <c r="Q55" s="1430"/>
      <c r="R55" s="1430"/>
    </row>
    <row r="56" spans="1:18" s="1422" customFormat="1" ht="15.75" customHeight="1">
      <c r="A56" s="1424">
        <v>3</v>
      </c>
      <c r="B56" s="176">
        <v>82.7</v>
      </c>
      <c r="C56" s="1426">
        <v>93.5</v>
      </c>
      <c r="D56" s="1426">
        <v>110.9</v>
      </c>
      <c r="E56" s="1426">
        <v>96.3</v>
      </c>
      <c r="F56" s="1426">
        <v>61.8</v>
      </c>
      <c r="G56" s="1426">
        <v>99.9</v>
      </c>
      <c r="H56" s="1426">
        <v>96</v>
      </c>
      <c r="I56" s="1429">
        <v>99.1</v>
      </c>
      <c r="J56" s="1429">
        <v>100.8</v>
      </c>
      <c r="K56" s="1429">
        <v>103.1</v>
      </c>
      <c r="L56" s="1429">
        <v>96.3</v>
      </c>
      <c r="M56" s="1429">
        <v>96.1</v>
      </c>
      <c r="N56" s="1429">
        <v>168.6</v>
      </c>
      <c r="O56" s="1429">
        <v>89</v>
      </c>
      <c r="P56" s="1429">
        <v>105</v>
      </c>
      <c r="Q56" s="1430"/>
      <c r="R56" s="1430"/>
    </row>
    <row r="57" spans="1:18" s="1422" customFormat="1" ht="15.75" customHeight="1">
      <c r="A57" s="1424">
        <v>4</v>
      </c>
      <c r="B57" s="1433">
        <v>90.4</v>
      </c>
      <c r="C57" s="1431">
        <v>97.4</v>
      </c>
      <c r="D57" s="1431">
        <v>105.8</v>
      </c>
      <c r="E57" s="1431">
        <v>113.8</v>
      </c>
      <c r="F57" s="1431">
        <v>82</v>
      </c>
      <c r="G57" s="1431">
        <v>94.2</v>
      </c>
      <c r="H57" s="1431">
        <v>83.8</v>
      </c>
      <c r="I57" s="1431">
        <v>104.3</v>
      </c>
      <c r="J57" s="1431">
        <v>105.3</v>
      </c>
      <c r="K57" s="1431">
        <v>110.3</v>
      </c>
      <c r="L57" s="1431">
        <v>96.2</v>
      </c>
      <c r="M57" s="1431">
        <v>102.9</v>
      </c>
      <c r="N57" s="1431">
        <v>149.4</v>
      </c>
      <c r="O57" s="1431">
        <v>100.6</v>
      </c>
      <c r="P57" s="1431">
        <v>107.9</v>
      </c>
      <c r="Q57" s="1430"/>
      <c r="R57" s="1430"/>
    </row>
    <row r="58" spans="1:18" s="1422" customFormat="1" ht="15.75" customHeight="1">
      <c r="A58" s="1432" t="s">
        <v>960</v>
      </c>
      <c r="B58" s="1433">
        <v>81.4</v>
      </c>
      <c r="C58" s="1431">
        <v>83</v>
      </c>
      <c r="D58" s="1431">
        <v>107.8</v>
      </c>
      <c r="E58" s="1431">
        <v>123</v>
      </c>
      <c r="F58" s="1431">
        <v>63.4</v>
      </c>
      <c r="G58" s="1431">
        <v>69.4</v>
      </c>
      <c r="H58" s="1431">
        <v>79.1</v>
      </c>
      <c r="I58" s="1431">
        <v>98.7</v>
      </c>
      <c r="J58" s="1431">
        <v>97.9</v>
      </c>
      <c r="K58" s="1431">
        <v>100</v>
      </c>
      <c r="L58" s="1431">
        <v>94.1</v>
      </c>
      <c r="M58" s="1431">
        <v>98.3</v>
      </c>
      <c r="N58" s="1431">
        <v>124.5</v>
      </c>
      <c r="O58" s="1431">
        <v>95.1</v>
      </c>
      <c r="P58" s="1431">
        <v>108</v>
      </c>
      <c r="Q58" s="1430"/>
      <c r="R58" s="1430"/>
    </row>
    <row r="59" spans="1:18" s="1422" customFormat="1" ht="15.75" customHeight="1">
      <c r="A59" s="1435" t="s">
        <v>961</v>
      </c>
      <c r="B59" s="1436">
        <v>87.7</v>
      </c>
      <c r="C59" s="1437">
        <v>76.9</v>
      </c>
      <c r="D59" s="1437">
        <v>97.4</v>
      </c>
      <c r="E59" s="1437">
        <v>113</v>
      </c>
      <c r="F59" s="1437">
        <v>59.6</v>
      </c>
      <c r="G59" s="1437">
        <v>63.4</v>
      </c>
      <c r="H59" s="1437">
        <v>102</v>
      </c>
      <c r="I59" s="1437">
        <v>100.5</v>
      </c>
      <c r="J59" s="1437">
        <v>97.7</v>
      </c>
      <c r="K59" s="1437">
        <v>101.4</v>
      </c>
      <c r="L59" s="1437">
        <v>91.4</v>
      </c>
      <c r="M59" s="1437">
        <v>105.6</v>
      </c>
      <c r="N59" s="1437">
        <v>121.2</v>
      </c>
      <c r="O59" s="1437">
        <v>103.9</v>
      </c>
      <c r="P59" s="1437">
        <v>108.5</v>
      </c>
      <c r="Q59" s="1430"/>
      <c r="R59" s="1430"/>
    </row>
    <row r="60" spans="2:33" ht="15" customHeight="1">
      <c r="B60" s="1453"/>
      <c r="C60" s="1454"/>
      <c r="D60" s="1454"/>
      <c r="E60" s="1454"/>
      <c r="F60" s="1454"/>
      <c r="G60" s="1454"/>
      <c r="H60" s="1454"/>
      <c r="I60" s="1454"/>
      <c r="J60" s="1454"/>
      <c r="K60" s="1454"/>
      <c r="L60" s="1454"/>
      <c r="M60" s="1454"/>
      <c r="N60" s="1454"/>
      <c r="O60" s="1454"/>
      <c r="P60" s="1454"/>
      <c r="Q60" s="1454"/>
      <c r="R60" s="1454"/>
      <c r="S60" s="1454"/>
      <c r="T60" s="1454"/>
      <c r="U60" s="1454"/>
      <c r="V60" s="1454"/>
      <c r="W60" s="1454"/>
      <c r="X60" s="1454"/>
      <c r="Y60" s="1454"/>
      <c r="Z60" s="1454"/>
      <c r="AA60" s="1454"/>
      <c r="AB60" s="1454"/>
      <c r="AC60" s="1454"/>
      <c r="AD60" s="1454"/>
      <c r="AE60" s="1455"/>
      <c r="AF60" s="207"/>
      <c r="AG60" s="207"/>
    </row>
  </sheetData>
  <sheetProtection/>
  <mergeCells count="36">
    <mergeCell ref="A1:O1"/>
    <mergeCell ref="A3:A7"/>
    <mergeCell ref="B3:B7"/>
    <mergeCell ref="C3:P3"/>
    <mergeCell ref="C4:C7"/>
    <mergeCell ref="D5:D7"/>
    <mergeCell ref="E5:E7"/>
    <mergeCell ref="F5:F7"/>
    <mergeCell ref="G5:G7"/>
    <mergeCell ref="H5:H7"/>
    <mergeCell ref="I5:I7"/>
    <mergeCell ref="J5:J7"/>
    <mergeCell ref="K5:K7"/>
    <mergeCell ref="L5:L7"/>
    <mergeCell ref="M5:M7"/>
    <mergeCell ref="N5:N7"/>
    <mergeCell ref="O5:O7"/>
    <mergeCell ref="P5:P7"/>
    <mergeCell ref="A32:A36"/>
    <mergeCell ref="B32:H32"/>
    <mergeCell ref="I32:P32"/>
    <mergeCell ref="H33:H36"/>
    <mergeCell ref="I33:I36"/>
    <mergeCell ref="P33:P36"/>
    <mergeCell ref="B34:B36"/>
    <mergeCell ref="C34:C36"/>
    <mergeCell ref="N35:N36"/>
    <mergeCell ref="O35:O36"/>
    <mergeCell ref="J34:J36"/>
    <mergeCell ref="M34:M36"/>
    <mergeCell ref="D35:D36"/>
    <mergeCell ref="E35:E36"/>
    <mergeCell ref="F35:F36"/>
    <mergeCell ref="G35:G36"/>
    <mergeCell ref="K35:K36"/>
    <mergeCell ref="L35:L3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P35"/>
  <sheetViews>
    <sheetView zoomScalePageLayoutView="0" workbookViewId="0" topLeftCell="A1">
      <selection activeCell="A1" sqref="A1:M1"/>
    </sheetView>
  </sheetViews>
  <sheetFormatPr defaultColWidth="10.625" defaultRowHeight="9"/>
  <cols>
    <col min="1" max="1" width="12.75390625" style="161" customWidth="1"/>
    <col min="2" max="11" width="9.625" style="161" customWidth="1"/>
    <col min="12" max="12" width="9.625" style="268" customWidth="1"/>
    <col min="13" max="16384" width="10.625" style="161" customWidth="1"/>
  </cols>
  <sheetData>
    <row r="1" spans="1:14" ht="20.25" customHeight="1">
      <c r="A1" s="1934" t="s">
        <v>918</v>
      </c>
      <c r="B1" s="1935"/>
      <c r="C1" s="1935"/>
      <c r="D1" s="1935"/>
      <c r="E1" s="1935"/>
      <c r="F1" s="1935"/>
      <c r="G1" s="1935"/>
      <c r="H1" s="1935"/>
      <c r="I1" s="1935"/>
      <c r="J1" s="1935"/>
      <c r="K1" s="1935"/>
      <c r="L1" s="1935"/>
      <c r="M1" s="1935"/>
      <c r="N1" s="284"/>
    </row>
    <row r="2" spans="1:14" ht="15" customHeight="1" thickBot="1">
      <c r="A2" s="240"/>
      <c r="B2" s="240"/>
      <c r="C2" s="240"/>
      <c r="D2" s="240"/>
      <c r="E2" s="240"/>
      <c r="F2" s="240"/>
      <c r="G2" s="240"/>
      <c r="H2" s="240"/>
      <c r="I2" s="240"/>
      <c r="J2" s="240"/>
      <c r="K2" s="240"/>
      <c r="L2" s="1386"/>
      <c r="M2" s="242" t="s">
        <v>919</v>
      </c>
      <c r="N2" s="284"/>
    </row>
    <row r="3" spans="1:14" ht="18" customHeight="1" thickTop="1">
      <c r="A3" s="1936" t="s">
        <v>269</v>
      </c>
      <c r="B3" s="285" t="s">
        <v>84</v>
      </c>
      <c r="C3" s="286"/>
      <c r="D3" s="286"/>
      <c r="E3" s="285" t="s">
        <v>920</v>
      </c>
      <c r="F3" s="285"/>
      <c r="G3" s="286"/>
      <c r="H3" s="286"/>
      <c r="I3" s="286"/>
      <c r="J3" s="286"/>
      <c r="K3" s="286"/>
      <c r="L3" s="1387"/>
      <c r="M3" s="286"/>
      <c r="N3" s="284"/>
    </row>
    <row r="4" spans="1:14" ht="24" customHeight="1">
      <c r="A4" s="1937"/>
      <c r="B4" s="1938" t="s">
        <v>921</v>
      </c>
      <c r="C4" s="1388" t="s">
        <v>922</v>
      </c>
      <c r="D4" s="1388" t="s">
        <v>923</v>
      </c>
      <c r="E4" s="1939" t="s">
        <v>924</v>
      </c>
      <c r="F4" s="1389"/>
      <c r="G4" s="1388" t="s">
        <v>925</v>
      </c>
      <c r="H4" s="1390" t="s">
        <v>926</v>
      </c>
      <c r="I4" s="1391"/>
      <c r="J4" s="1390" t="s">
        <v>927</v>
      </c>
      <c r="K4" s="1391"/>
      <c r="L4" s="1392"/>
      <c r="M4" s="1391"/>
      <c r="N4" s="284"/>
    </row>
    <row r="5" spans="1:14" ht="30.75" customHeight="1">
      <c r="A5" s="1744"/>
      <c r="B5" s="1797"/>
      <c r="C5" s="1393" t="s">
        <v>925</v>
      </c>
      <c r="D5" s="1393" t="s">
        <v>928</v>
      </c>
      <c r="E5" s="1797"/>
      <c r="F5" s="1394" t="s">
        <v>929</v>
      </c>
      <c r="G5" s="1395" t="s">
        <v>930</v>
      </c>
      <c r="H5" s="244" t="s">
        <v>931</v>
      </c>
      <c r="I5" s="244" t="s">
        <v>932</v>
      </c>
      <c r="J5" s="244" t="s">
        <v>933</v>
      </c>
      <c r="K5" s="244" t="s">
        <v>934</v>
      </c>
      <c r="L5" s="1115" t="s">
        <v>935</v>
      </c>
      <c r="M5" s="244" t="s">
        <v>936</v>
      </c>
      <c r="N5" s="284"/>
    </row>
    <row r="6" spans="1:16" ht="18" customHeight="1">
      <c r="A6" s="163"/>
      <c r="B6" s="1059"/>
      <c r="C6" s="1102"/>
      <c r="D6" s="1102"/>
      <c r="E6" s="1102"/>
      <c r="F6" s="1102"/>
      <c r="G6" s="1102"/>
      <c r="H6" s="1102"/>
      <c r="I6" s="1102"/>
      <c r="J6" s="1102"/>
      <c r="K6" s="1102"/>
      <c r="L6" s="1396"/>
      <c r="M6" s="1102"/>
      <c r="N6" s="284"/>
      <c r="O6" s="1397"/>
      <c r="P6" s="1397"/>
    </row>
    <row r="7" spans="1:14" s="157" customFormat="1" ht="18" customHeight="1">
      <c r="A7" s="1107" t="s">
        <v>277</v>
      </c>
      <c r="B7" s="23">
        <v>3071</v>
      </c>
      <c r="C7" s="43">
        <v>546.75</v>
      </c>
      <c r="D7" s="23">
        <v>101184.99</v>
      </c>
      <c r="E7" s="43">
        <v>3477</v>
      </c>
      <c r="F7" s="43">
        <v>2486</v>
      </c>
      <c r="G7" s="43">
        <v>305.822</v>
      </c>
      <c r="H7" s="43">
        <v>3027</v>
      </c>
      <c r="I7" s="1121">
        <v>450</v>
      </c>
      <c r="J7" s="43">
        <v>1546</v>
      </c>
      <c r="K7" s="43">
        <v>1537</v>
      </c>
      <c r="L7" s="1121">
        <v>9</v>
      </c>
      <c r="M7" s="43">
        <v>385</v>
      </c>
      <c r="N7" s="193"/>
    </row>
    <row r="8" spans="1:14" s="157" customFormat="1" ht="18" customHeight="1">
      <c r="A8" s="1107">
        <v>29</v>
      </c>
      <c r="B8" s="23">
        <v>3142</v>
      </c>
      <c r="C8" s="43">
        <v>507.825</v>
      </c>
      <c r="D8" s="23">
        <v>87640.41</v>
      </c>
      <c r="E8" s="43">
        <v>3460</v>
      </c>
      <c r="F8" s="43">
        <v>2734</v>
      </c>
      <c r="G8" s="43">
        <v>307.958</v>
      </c>
      <c r="H8" s="43">
        <v>3234</v>
      </c>
      <c r="I8" s="1121">
        <v>226</v>
      </c>
      <c r="J8" s="43">
        <v>1718</v>
      </c>
      <c r="K8" s="43">
        <v>1444</v>
      </c>
      <c r="L8" s="1121">
        <v>32</v>
      </c>
      <c r="M8" s="43">
        <v>266</v>
      </c>
      <c r="N8" s="193"/>
    </row>
    <row r="9" spans="1:15" ht="18" customHeight="1">
      <c r="A9" s="1150">
        <v>30</v>
      </c>
      <c r="B9" s="23">
        <v>2950</v>
      </c>
      <c r="C9" s="23">
        <v>667.105</v>
      </c>
      <c r="D9" s="23">
        <v>134050.98</v>
      </c>
      <c r="E9" s="23">
        <v>3374</v>
      </c>
      <c r="F9" s="23">
        <v>2553</v>
      </c>
      <c r="G9" s="43">
        <v>303.164</v>
      </c>
      <c r="H9" s="43">
        <v>2902</v>
      </c>
      <c r="I9" s="1121">
        <v>472</v>
      </c>
      <c r="J9" s="43">
        <v>1670</v>
      </c>
      <c r="K9" s="43">
        <v>1314</v>
      </c>
      <c r="L9" s="1121">
        <v>60</v>
      </c>
      <c r="M9" s="43">
        <v>330</v>
      </c>
      <c r="N9" s="284"/>
      <c r="O9" s="1398"/>
    </row>
    <row r="10" spans="1:14" s="157" customFormat="1" ht="18" customHeight="1">
      <c r="A10" s="1107" t="s">
        <v>494</v>
      </c>
      <c r="B10" s="23">
        <v>3263</v>
      </c>
      <c r="C10" s="23">
        <v>595.828</v>
      </c>
      <c r="D10" s="23">
        <v>121442.34</v>
      </c>
      <c r="E10" s="23">
        <v>4177</v>
      </c>
      <c r="F10" s="23">
        <v>3348</v>
      </c>
      <c r="G10" s="43">
        <v>343.734</v>
      </c>
      <c r="H10" s="43">
        <v>3230</v>
      </c>
      <c r="I10" s="1121">
        <v>947</v>
      </c>
      <c r="J10" s="43">
        <v>1807</v>
      </c>
      <c r="K10" s="43">
        <v>2053</v>
      </c>
      <c r="L10" s="1121">
        <v>62</v>
      </c>
      <c r="M10" s="43">
        <v>255</v>
      </c>
      <c r="N10" s="193"/>
    </row>
    <row r="11" spans="1:14" s="157" customFormat="1" ht="18" customHeight="1">
      <c r="A11" s="1107">
        <v>2</v>
      </c>
      <c r="B11" s="23">
        <v>2942</v>
      </c>
      <c r="C11" s="23">
        <v>489.622</v>
      </c>
      <c r="D11" s="23">
        <v>102255.33</v>
      </c>
      <c r="E11" s="23">
        <v>3319</v>
      </c>
      <c r="F11" s="23">
        <v>2756</v>
      </c>
      <c r="G11" s="43">
        <v>288.826</v>
      </c>
      <c r="H11" s="43">
        <v>2827</v>
      </c>
      <c r="I11" s="1121">
        <v>492</v>
      </c>
      <c r="J11" s="43">
        <v>1577</v>
      </c>
      <c r="K11" s="43">
        <v>1417</v>
      </c>
      <c r="L11" s="1121">
        <v>3</v>
      </c>
      <c r="M11" s="43">
        <v>322</v>
      </c>
      <c r="N11" s="193"/>
    </row>
    <row r="12" spans="1:14" ht="18" customHeight="1">
      <c r="A12" s="1150"/>
      <c r="B12" s="23"/>
      <c r="C12" s="23"/>
      <c r="D12" s="23"/>
      <c r="E12" s="23"/>
      <c r="F12" s="23"/>
      <c r="G12" s="1090"/>
      <c r="H12" s="43"/>
      <c r="I12" s="1121"/>
      <c r="J12" s="1397"/>
      <c r="K12" s="1397"/>
      <c r="L12" s="1397"/>
      <c r="M12" s="1397"/>
      <c r="N12" s="284"/>
    </row>
    <row r="13" spans="1:14" s="157" customFormat="1" ht="18" customHeight="1">
      <c r="A13" s="1399" t="s">
        <v>100</v>
      </c>
      <c r="B13" s="1400">
        <v>247</v>
      </c>
      <c r="C13" s="1401">
        <v>41.701</v>
      </c>
      <c r="D13" s="1401">
        <v>8112.65</v>
      </c>
      <c r="E13" s="1401">
        <v>294</v>
      </c>
      <c r="F13" s="1401">
        <v>221</v>
      </c>
      <c r="G13" s="1401">
        <v>26.713</v>
      </c>
      <c r="H13" s="1401">
        <v>253</v>
      </c>
      <c r="I13" s="1402">
        <v>41</v>
      </c>
      <c r="J13" s="1401">
        <v>135</v>
      </c>
      <c r="K13" s="1401">
        <v>98</v>
      </c>
      <c r="L13" s="1402">
        <v>0</v>
      </c>
      <c r="M13" s="1401">
        <v>61</v>
      </c>
      <c r="N13" s="193"/>
    </row>
    <row r="14" spans="1:14" s="157" customFormat="1" ht="18" customHeight="1">
      <c r="A14" s="1399">
        <v>8</v>
      </c>
      <c r="B14" s="1400">
        <v>274</v>
      </c>
      <c r="C14" s="1401">
        <v>60.031</v>
      </c>
      <c r="D14" s="1401">
        <v>10853.47</v>
      </c>
      <c r="E14" s="1401">
        <v>315</v>
      </c>
      <c r="F14" s="1401">
        <v>226</v>
      </c>
      <c r="G14" s="1401">
        <v>26.177</v>
      </c>
      <c r="H14" s="1401">
        <v>304</v>
      </c>
      <c r="I14" s="1402">
        <v>11</v>
      </c>
      <c r="J14" s="1401">
        <v>135</v>
      </c>
      <c r="K14" s="1401">
        <v>161</v>
      </c>
      <c r="L14" s="1402">
        <v>0</v>
      </c>
      <c r="M14" s="1401">
        <v>19</v>
      </c>
      <c r="N14" s="193"/>
    </row>
    <row r="15" spans="1:14" s="157" customFormat="1" ht="18" customHeight="1">
      <c r="A15" s="1399">
        <v>9</v>
      </c>
      <c r="B15" s="1400">
        <v>211</v>
      </c>
      <c r="C15" s="1401">
        <v>41.647</v>
      </c>
      <c r="D15" s="1401">
        <v>10090.98</v>
      </c>
      <c r="E15" s="1401">
        <v>201</v>
      </c>
      <c r="F15" s="1401">
        <v>174</v>
      </c>
      <c r="G15" s="1401">
        <v>18.175</v>
      </c>
      <c r="H15" s="1401">
        <v>170</v>
      </c>
      <c r="I15" s="1402">
        <v>31</v>
      </c>
      <c r="J15" s="1401">
        <v>104</v>
      </c>
      <c r="K15" s="1401">
        <v>85</v>
      </c>
      <c r="L15" s="1402">
        <v>0</v>
      </c>
      <c r="M15" s="1401">
        <v>12</v>
      </c>
      <c r="N15" s="193"/>
    </row>
    <row r="16" spans="1:14" s="157" customFormat="1" ht="18" customHeight="1">
      <c r="A16" s="1399">
        <v>10</v>
      </c>
      <c r="B16" s="1400">
        <v>256</v>
      </c>
      <c r="C16" s="1401">
        <v>37.007</v>
      </c>
      <c r="D16" s="1401">
        <v>7949.35</v>
      </c>
      <c r="E16" s="1401">
        <v>271</v>
      </c>
      <c r="F16" s="1401">
        <v>229</v>
      </c>
      <c r="G16" s="1401">
        <v>23.975</v>
      </c>
      <c r="H16" s="1401">
        <v>227</v>
      </c>
      <c r="I16" s="1402">
        <v>44</v>
      </c>
      <c r="J16" s="1401">
        <v>148</v>
      </c>
      <c r="K16" s="1401">
        <v>110</v>
      </c>
      <c r="L16" s="1402">
        <v>0</v>
      </c>
      <c r="M16" s="1401">
        <v>13</v>
      </c>
      <c r="N16" s="193"/>
    </row>
    <row r="17" spans="1:14" s="157" customFormat="1" ht="18" customHeight="1">
      <c r="A17" s="1399">
        <v>11</v>
      </c>
      <c r="B17" s="1400">
        <v>313</v>
      </c>
      <c r="C17" s="1401">
        <v>45.919</v>
      </c>
      <c r="D17" s="1401">
        <v>8837.22</v>
      </c>
      <c r="E17" s="1401">
        <v>323</v>
      </c>
      <c r="F17" s="1401">
        <v>281</v>
      </c>
      <c r="G17" s="1401">
        <v>29.067</v>
      </c>
      <c r="H17" s="1401">
        <v>313</v>
      </c>
      <c r="I17" s="1402">
        <v>10</v>
      </c>
      <c r="J17" s="1401">
        <v>165</v>
      </c>
      <c r="K17" s="1401">
        <v>128</v>
      </c>
      <c r="L17" s="1402">
        <v>0</v>
      </c>
      <c r="M17" s="1401">
        <v>30</v>
      </c>
      <c r="N17" s="193"/>
    </row>
    <row r="18" spans="1:14" s="157" customFormat="1" ht="18" customHeight="1">
      <c r="A18" s="1399">
        <v>12</v>
      </c>
      <c r="B18" s="1400">
        <v>258</v>
      </c>
      <c r="C18" s="1401">
        <v>39.401</v>
      </c>
      <c r="D18" s="1401">
        <v>7548.94</v>
      </c>
      <c r="E18" s="1401">
        <v>312</v>
      </c>
      <c r="F18" s="1401">
        <v>274</v>
      </c>
      <c r="G18" s="1401">
        <v>25.803</v>
      </c>
      <c r="H18" s="1401">
        <v>241</v>
      </c>
      <c r="I18" s="1402">
        <v>71</v>
      </c>
      <c r="J18" s="1401">
        <v>134</v>
      </c>
      <c r="K18" s="1401">
        <v>157</v>
      </c>
      <c r="L18" s="1402">
        <v>0</v>
      </c>
      <c r="M18" s="1401">
        <v>21</v>
      </c>
      <c r="N18" s="193"/>
    </row>
    <row r="19" spans="1:14" s="157" customFormat="1" ht="18" customHeight="1">
      <c r="A19" s="1399" t="s">
        <v>88</v>
      </c>
      <c r="B19" s="1400">
        <v>147</v>
      </c>
      <c r="C19" s="1401">
        <v>44.738</v>
      </c>
      <c r="D19" s="1401">
        <v>16549.55</v>
      </c>
      <c r="E19" s="1401">
        <v>111</v>
      </c>
      <c r="F19" s="1401">
        <v>109</v>
      </c>
      <c r="G19" s="1401">
        <v>10.868</v>
      </c>
      <c r="H19" s="1401">
        <v>102</v>
      </c>
      <c r="I19" s="1402">
        <v>9</v>
      </c>
      <c r="J19" s="1401">
        <v>68</v>
      </c>
      <c r="K19" s="1401">
        <v>28</v>
      </c>
      <c r="L19" s="1402">
        <v>0</v>
      </c>
      <c r="M19" s="1401">
        <v>15</v>
      </c>
      <c r="N19" s="193"/>
    </row>
    <row r="20" spans="1:14" s="157" customFormat="1" ht="18" customHeight="1">
      <c r="A20" s="1399">
        <v>2</v>
      </c>
      <c r="B20" s="1400">
        <v>212</v>
      </c>
      <c r="C20" s="1401">
        <v>29.765</v>
      </c>
      <c r="D20" s="1401">
        <v>5386.64</v>
      </c>
      <c r="E20" s="1401">
        <v>279</v>
      </c>
      <c r="F20" s="1401">
        <v>169</v>
      </c>
      <c r="G20" s="1401">
        <v>21.924</v>
      </c>
      <c r="H20" s="1401">
        <v>249</v>
      </c>
      <c r="I20" s="1402">
        <v>30</v>
      </c>
      <c r="J20" s="1401">
        <v>121</v>
      </c>
      <c r="K20" s="1401">
        <v>148</v>
      </c>
      <c r="L20" s="1402">
        <v>0</v>
      </c>
      <c r="M20" s="1401">
        <v>10</v>
      </c>
      <c r="N20" s="193"/>
    </row>
    <row r="21" spans="1:14" s="157" customFormat="1" ht="18" customHeight="1">
      <c r="A21" s="1399">
        <v>3</v>
      </c>
      <c r="B21" s="1400">
        <v>261</v>
      </c>
      <c r="C21" s="1401">
        <v>37</v>
      </c>
      <c r="D21" s="1401">
        <v>6715</v>
      </c>
      <c r="E21" s="1401">
        <v>252</v>
      </c>
      <c r="F21" s="1401">
        <v>206</v>
      </c>
      <c r="G21" s="1401">
        <v>24</v>
      </c>
      <c r="H21" s="1401">
        <v>243</v>
      </c>
      <c r="I21" s="1402">
        <v>9</v>
      </c>
      <c r="J21" s="1401">
        <v>162</v>
      </c>
      <c r="K21" s="1401">
        <v>74</v>
      </c>
      <c r="L21" s="1402">
        <v>0</v>
      </c>
      <c r="M21" s="1401">
        <v>16</v>
      </c>
      <c r="N21" s="193"/>
    </row>
    <row r="22" spans="1:14" s="157" customFormat="1" ht="18" customHeight="1">
      <c r="A22" s="1399">
        <v>4</v>
      </c>
      <c r="B22" s="1400">
        <v>186</v>
      </c>
      <c r="C22" s="1401">
        <v>31</v>
      </c>
      <c r="D22" s="1401">
        <v>5517</v>
      </c>
      <c r="E22" s="1401">
        <v>232</v>
      </c>
      <c r="F22" s="1401">
        <v>152</v>
      </c>
      <c r="G22" s="1401">
        <v>22</v>
      </c>
      <c r="H22" s="1401">
        <v>215</v>
      </c>
      <c r="I22" s="1402">
        <v>17</v>
      </c>
      <c r="J22" s="1401">
        <v>114</v>
      </c>
      <c r="K22" s="1401">
        <v>45</v>
      </c>
      <c r="L22" s="1402">
        <v>0</v>
      </c>
      <c r="M22" s="1401">
        <v>73</v>
      </c>
      <c r="N22" s="193"/>
    </row>
    <row r="23" spans="1:14" s="157" customFormat="1" ht="18" customHeight="1">
      <c r="A23" s="1399">
        <v>5</v>
      </c>
      <c r="B23" s="1400">
        <v>211</v>
      </c>
      <c r="C23" s="1401">
        <v>30</v>
      </c>
      <c r="D23" s="1401">
        <v>5741</v>
      </c>
      <c r="E23" s="1401">
        <v>188</v>
      </c>
      <c r="F23" s="1401">
        <v>160</v>
      </c>
      <c r="G23" s="1401">
        <v>18</v>
      </c>
      <c r="H23" s="1401">
        <v>166</v>
      </c>
      <c r="I23" s="1402">
        <v>22</v>
      </c>
      <c r="J23" s="1401">
        <v>119</v>
      </c>
      <c r="K23" s="1401">
        <v>55</v>
      </c>
      <c r="L23" s="1402">
        <v>0</v>
      </c>
      <c r="M23" s="1401">
        <v>14</v>
      </c>
      <c r="N23" s="193"/>
    </row>
    <row r="24" spans="1:14" s="157" customFormat="1" ht="18" customHeight="1">
      <c r="A24" s="1399">
        <v>6</v>
      </c>
      <c r="B24" s="1400">
        <v>220</v>
      </c>
      <c r="C24" s="1401">
        <v>27</v>
      </c>
      <c r="D24" s="1401">
        <v>5003</v>
      </c>
      <c r="E24" s="1401">
        <v>211</v>
      </c>
      <c r="F24" s="1401">
        <v>183</v>
      </c>
      <c r="G24" s="1401">
        <v>21</v>
      </c>
      <c r="H24" s="1401">
        <v>203</v>
      </c>
      <c r="I24" s="1402">
        <v>8</v>
      </c>
      <c r="J24" s="1401">
        <v>139</v>
      </c>
      <c r="K24" s="1401">
        <v>61</v>
      </c>
      <c r="L24" s="1402">
        <v>0</v>
      </c>
      <c r="M24" s="1401">
        <v>11</v>
      </c>
      <c r="N24" s="193"/>
    </row>
    <row r="25" spans="1:14" s="157" customFormat="1" ht="18" customHeight="1">
      <c r="A25" s="1399">
        <v>7</v>
      </c>
      <c r="B25" s="1400">
        <v>273</v>
      </c>
      <c r="C25" s="1401">
        <v>53</v>
      </c>
      <c r="D25" s="1401">
        <v>8589</v>
      </c>
      <c r="E25" s="1401">
        <v>277</v>
      </c>
      <c r="F25" s="1401">
        <v>223</v>
      </c>
      <c r="G25" s="1401">
        <v>26</v>
      </c>
      <c r="H25" s="1401">
        <v>252</v>
      </c>
      <c r="I25" s="1402">
        <v>25</v>
      </c>
      <c r="J25" s="1401">
        <v>145</v>
      </c>
      <c r="K25" s="1401">
        <v>76</v>
      </c>
      <c r="L25" s="1402">
        <v>1</v>
      </c>
      <c r="M25" s="1401">
        <v>55</v>
      </c>
      <c r="N25" s="193"/>
    </row>
    <row r="26" spans="1:14" s="157" customFormat="1" ht="6" customHeight="1">
      <c r="A26" s="1399"/>
      <c r="B26" s="1403"/>
      <c r="C26" s="1401"/>
      <c r="D26" s="1401"/>
      <c r="E26" s="1401"/>
      <c r="F26" s="1401"/>
      <c r="G26" s="1401"/>
      <c r="H26" s="1401"/>
      <c r="I26" s="1401"/>
      <c r="J26" s="1401"/>
      <c r="K26" s="1401"/>
      <c r="L26" s="1402"/>
      <c r="M26" s="1401"/>
      <c r="N26" s="193"/>
    </row>
    <row r="27" spans="1:14" ht="18" customHeight="1">
      <c r="A27" s="163" t="s">
        <v>937</v>
      </c>
      <c r="B27" s="1147"/>
      <c r="C27" s="1147"/>
      <c r="D27" s="1147"/>
      <c r="E27" s="1147"/>
      <c r="F27" s="1147"/>
      <c r="G27" s="1147"/>
      <c r="H27" s="1147"/>
      <c r="I27" s="1147"/>
      <c r="J27" s="1147"/>
      <c r="K27" s="1147"/>
      <c r="L27" s="1118"/>
      <c r="M27" s="1147"/>
      <c r="N27" s="284"/>
    </row>
    <row r="28" spans="1:14" ht="18" customHeight="1">
      <c r="A28" s="1077" t="s">
        <v>938</v>
      </c>
      <c r="B28" s="1078"/>
      <c r="C28" s="1078"/>
      <c r="D28" s="1078"/>
      <c r="E28" s="1078"/>
      <c r="F28" s="1078"/>
      <c r="G28" s="1078"/>
      <c r="H28" s="1078"/>
      <c r="I28" s="1078"/>
      <c r="J28" s="1404"/>
      <c r="K28" s="1404"/>
      <c r="L28" s="1404"/>
      <c r="M28" s="1404"/>
      <c r="N28" s="284"/>
    </row>
    <row r="29" spans="1:14" ht="18" customHeight="1">
      <c r="A29" s="167" t="s">
        <v>939</v>
      </c>
      <c r="B29" s="1405"/>
      <c r="C29" s="1405"/>
      <c r="D29" s="1405"/>
      <c r="E29" s="1405"/>
      <c r="F29" s="240"/>
      <c r="G29" s="240"/>
      <c r="H29" s="240"/>
      <c r="I29" s="240"/>
      <c r="J29" s="240"/>
      <c r="K29" s="240"/>
      <c r="L29" s="1386"/>
      <c r="M29" s="240"/>
      <c r="N29" s="284"/>
    </row>
    <row r="30" spans="1:13" ht="13.5">
      <c r="A30" s="284"/>
      <c r="B30" s="284"/>
      <c r="C30" s="284"/>
      <c r="D30" s="284"/>
      <c r="E30" s="284"/>
      <c r="F30" s="284"/>
      <c r="G30" s="284"/>
      <c r="H30" s="284"/>
      <c r="I30" s="284"/>
      <c r="J30" s="284"/>
      <c r="K30" s="284"/>
      <c r="L30" s="1138"/>
      <c r="M30" s="284"/>
    </row>
    <row r="31" spans="9:13" ht="13.5">
      <c r="I31" s="1397"/>
      <c r="J31" s="1397"/>
      <c r="K31" s="1397"/>
      <c r="L31" s="1397"/>
      <c r="M31" s="1397"/>
    </row>
    <row r="32" spans="8:13" ht="13.5">
      <c r="H32" s="1404"/>
      <c r="I32" s="1397"/>
      <c r="J32" s="1397"/>
      <c r="K32" s="1397"/>
      <c r="L32" s="1397"/>
      <c r="M32" s="1397"/>
    </row>
    <row r="33" spans="6:13" ht="13.5">
      <c r="F33" s="1397"/>
      <c r="G33" s="1397"/>
      <c r="H33" s="1397"/>
      <c r="I33" s="1397"/>
      <c r="J33" s="1397"/>
      <c r="K33" s="1397"/>
      <c r="L33" s="1397"/>
      <c r="M33" s="1397"/>
    </row>
    <row r="34" spans="9:13" ht="13.5">
      <c r="I34" s="1404"/>
      <c r="J34" s="1404"/>
      <c r="K34" s="1404"/>
      <c r="L34" s="1404"/>
      <c r="M34" s="1397"/>
    </row>
    <row r="35" spans="10:13" ht="13.5">
      <c r="J35" s="1397"/>
      <c r="K35" s="1397"/>
      <c r="L35" s="1397"/>
      <c r="M35" s="1397"/>
    </row>
  </sheetData>
  <sheetProtection/>
  <mergeCells count="4">
    <mergeCell ref="A1:M1"/>
    <mergeCell ref="A3:A5"/>
    <mergeCell ref="B4:B5"/>
    <mergeCell ref="E4:E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P25"/>
  <sheetViews>
    <sheetView zoomScalePageLayoutView="0" workbookViewId="0" topLeftCell="A1">
      <selection activeCell="A1" sqref="A1:N1"/>
    </sheetView>
  </sheetViews>
  <sheetFormatPr defaultColWidth="9.00390625" defaultRowHeight="9"/>
  <cols>
    <col min="1" max="1" width="10.625" style="1347" customWidth="1"/>
    <col min="2" max="2" width="8.625" style="1347" customWidth="1"/>
    <col min="3" max="3" width="10.375" style="1347" customWidth="1"/>
    <col min="4" max="4" width="9.875" style="1347" customWidth="1"/>
    <col min="5" max="5" width="11.125" style="1347" customWidth="1"/>
    <col min="6" max="6" width="11.00390625" style="1347" customWidth="1"/>
    <col min="7" max="7" width="10.125" style="1350" customWidth="1"/>
    <col min="8" max="8" width="9.875" style="1350" customWidth="1"/>
    <col min="9" max="9" width="7.875" style="1350" customWidth="1"/>
    <col min="10" max="11" width="9.00390625" style="1350" customWidth="1"/>
    <col min="12" max="12" width="10.375" style="1350" customWidth="1"/>
    <col min="13" max="13" width="8.625" style="1350" customWidth="1"/>
    <col min="14" max="14" width="8.875" style="1350" customWidth="1"/>
    <col min="15" max="16384" width="9.00390625" style="1347" customWidth="1"/>
  </cols>
  <sheetData>
    <row r="1" spans="1:14" ht="17.25">
      <c r="A1" s="1944" t="s">
        <v>891</v>
      </c>
      <c r="B1" s="1944"/>
      <c r="C1" s="1944"/>
      <c r="D1" s="1944"/>
      <c r="E1" s="1944"/>
      <c r="F1" s="1944"/>
      <c r="G1" s="1944"/>
      <c r="H1" s="1944"/>
      <c r="I1" s="1944"/>
      <c r="J1" s="1944"/>
      <c r="K1" s="1944"/>
      <c r="L1" s="1944"/>
      <c r="M1" s="1944"/>
      <c r="N1" s="1944"/>
    </row>
    <row r="2" spans="1:14" ht="18.75">
      <c r="A2" s="1348"/>
      <c r="G2" s="1349"/>
      <c r="H2" s="1349"/>
      <c r="I2" s="1349"/>
      <c r="J2" s="1349"/>
      <c r="K2" s="1349"/>
      <c r="L2" s="1349"/>
      <c r="N2" s="1351" t="s">
        <v>892</v>
      </c>
    </row>
    <row r="3" spans="1:15" s="1350" customFormat="1" ht="24" customHeight="1">
      <c r="A3" s="1945" t="s">
        <v>893</v>
      </c>
      <c r="B3" s="1947" t="s">
        <v>894</v>
      </c>
      <c r="C3" s="1947"/>
      <c r="D3" s="1947"/>
      <c r="E3" s="1947"/>
      <c r="F3" s="1947"/>
      <c r="G3" s="1948" t="s">
        <v>895</v>
      </c>
      <c r="H3" s="1948"/>
      <c r="I3" s="1948"/>
      <c r="J3" s="1948"/>
      <c r="K3" s="1948"/>
      <c r="L3" s="1948"/>
      <c r="M3" s="1948"/>
      <c r="N3" s="1949"/>
      <c r="O3" s="1352"/>
    </row>
    <row r="4" spans="1:15" s="1350" customFormat="1" ht="22.5" customHeight="1">
      <c r="A4" s="1946"/>
      <c r="B4" s="1950" t="s">
        <v>896</v>
      </c>
      <c r="C4" s="1950" t="s">
        <v>897</v>
      </c>
      <c r="D4" s="1951" t="s">
        <v>898</v>
      </c>
      <c r="E4" s="1353"/>
      <c r="F4" s="1942" t="s">
        <v>899</v>
      </c>
      <c r="G4" s="1940" t="s">
        <v>900</v>
      </c>
      <c r="H4" s="1940" t="s">
        <v>901</v>
      </c>
      <c r="I4" s="1940" t="s">
        <v>902</v>
      </c>
      <c r="J4" s="1942" t="s">
        <v>903</v>
      </c>
      <c r="K4" s="1942"/>
      <c r="L4" s="1942"/>
      <c r="M4" s="1942"/>
      <c r="N4" s="1943" t="s">
        <v>904</v>
      </c>
      <c r="O4" s="1352"/>
    </row>
    <row r="5" spans="1:15" s="1350" customFormat="1" ht="30" customHeight="1">
      <c r="A5" s="1946"/>
      <c r="B5" s="1950"/>
      <c r="C5" s="1950"/>
      <c r="D5" s="1952"/>
      <c r="E5" s="1354" t="s">
        <v>905</v>
      </c>
      <c r="F5" s="1942"/>
      <c r="G5" s="1941"/>
      <c r="H5" s="1941"/>
      <c r="I5" s="1941"/>
      <c r="J5" s="1355" t="s">
        <v>906</v>
      </c>
      <c r="K5" s="1355" t="s">
        <v>907</v>
      </c>
      <c r="L5" s="1356" t="s">
        <v>908</v>
      </c>
      <c r="M5" s="1355" t="s">
        <v>909</v>
      </c>
      <c r="N5" s="1943"/>
      <c r="O5" s="1352"/>
    </row>
    <row r="6" spans="1:15" s="1361" customFormat="1" ht="30" customHeight="1">
      <c r="A6" s="1357" t="s">
        <v>910</v>
      </c>
      <c r="B6" s="1358">
        <v>1540149</v>
      </c>
      <c r="C6" s="1358">
        <v>1864996</v>
      </c>
      <c r="D6" s="1358">
        <v>2058658</v>
      </c>
      <c r="E6" s="1358">
        <v>905304</v>
      </c>
      <c r="F6" s="1358">
        <v>5463803</v>
      </c>
      <c r="G6" s="1358">
        <v>702073</v>
      </c>
      <c r="H6" s="1358">
        <v>7892375</v>
      </c>
      <c r="I6" s="1358">
        <v>0</v>
      </c>
      <c r="J6" s="1358">
        <v>227834.994</v>
      </c>
      <c r="K6" s="1358">
        <v>31761.287</v>
      </c>
      <c r="L6" s="1359">
        <v>105430</v>
      </c>
      <c r="M6" s="1358">
        <v>259596.28100000002</v>
      </c>
      <c r="N6" s="1358">
        <v>8854044.281</v>
      </c>
      <c r="O6" s="1360"/>
    </row>
    <row r="7" spans="1:15" s="1361" customFormat="1" ht="30" customHeight="1">
      <c r="A7" s="1357">
        <v>30</v>
      </c>
      <c r="B7" s="1358">
        <v>1534805</v>
      </c>
      <c r="C7" s="1358">
        <v>1844631</v>
      </c>
      <c r="D7" s="1358">
        <v>1991200</v>
      </c>
      <c r="E7" s="1358">
        <v>787341</v>
      </c>
      <c r="F7" s="1358">
        <v>5370636</v>
      </c>
      <c r="G7" s="1358">
        <v>563651.8200000001</v>
      </c>
      <c r="H7" s="1358">
        <v>6548300.51</v>
      </c>
      <c r="I7" s="1358">
        <v>0</v>
      </c>
      <c r="J7" s="1358">
        <v>224301.806</v>
      </c>
      <c r="K7" s="1358">
        <v>34971</v>
      </c>
      <c r="L7" s="1359">
        <v>86597</v>
      </c>
      <c r="M7" s="1358">
        <v>259272.806</v>
      </c>
      <c r="N7" s="1358">
        <v>7371225.136000001</v>
      </c>
      <c r="O7" s="1360"/>
    </row>
    <row r="8" spans="1:15" s="1361" customFormat="1" ht="30" customHeight="1">
      <c r="A8" s="1357" t="s">
        <v>911</v>
      </c>
      <c r="B8" s="1358">
        <v>1426799.378</v>
      </c>
      <c r="C8" s="1358">
        <v>1817839.0059999998</v>
      </c>
      <c r="D8" s="1358">
        <v>1945630.1098696608</v>
      </c>
      <c r="E8" s="1358">
        <v>675739</v>
      </c>
      <c r="F8" s="1358">
        <v>5190268.49386966</v>
      </c>
      <c r="G8" s="1358">
        <v>456164</v>
      </c>
      <c r="H8" s="1358">
        <v>7792559</v>
      </c>
      <c r="I8" s="1358">
        <v>0</v>
      </c>
      <c r="J8" s="1358">
        <v>231306.05399999997</v>
      </c>
      <c r="K8" s="1358">
        <v>37475</v>
      </c>
      <c r="L8" s="1359">
        <v>84909</v>
      </c>
      <c r="M8" s="1358">
        <v>268781.054</v>
      </c>
      <c r="N8" s="1358">
        <v>8517504.054</v>
      </c>
      <c r="O8" s="1360"/>
    </row>
    <row r="9" spans="1:15" s="1361" customFormat="1" ht="30" customHeight="1">
      <c r="A9" s="1357">
        <v>2</v>
      </c>
      <c r="B9" s="1358">
        <v>1315657</v>
      </c>
      <c r="C9" s="1358">
        <v>1686065</v>
      </c>
      <c r="D9" s="1358">
        <v>1991524</v>
      </c>
      <c r="E9" s="1358">
        <v>613261</v>
      </c>
      <c r="F9" s="1358">
        <v>4993246</v>
      </c>
      <c r="G9" s="1358">
        <v>522301</v>
      </c>
      <c r="H9" s="1358">
        <v>7303447</v>
      </c>
      <c r="I9" s="1358">
        <v>0</v>
      </c>
      <c r="J9" s="1358">
        <v>248026</v>
      </c>
      <c r="K9" s="1358">
        <v>37844</v>
      </c>
      <c r="L9" s="1359">
        <v>86299</v>
      </c>
      <c r="M9" s="1358">
        <v>285870</v>
      </c>
      <c r="N9" s="1358">
        <v>8111618</v>
      </c>
      <c r="O9" s="1360"/>
    </row>
    <row r="10" spans="1:15" s="1361" customFormat="1" ht="30" customHeight="1">
      <c r="A10" s="1357"/>
      <c r="B10" s="1362"/>
      <c r="C10" s="1362"/>
      <c r="D10" s="1363"/>
      <c r="E10" s="1364"/>
      <c r="F10" s="1365"/>
      <c r="G10" s="1362"/>
      <c r="H10" s="1362"/>
      <c r="I10" s="1362"/>
      <c r="J10" s="1365"/>
      <c r="K10" s="1365"/>
      <c r="L10" s="1366"/>
      <c r="M10" s="1365"/>
      <c r="N10" s="1365"/>
      <c r="O10" s="1360"/>
    </row>
    <row r="11" spans="1:15" s="1361" customFormat="1" ht="23.25" customHeight="1">
      <c r="A11" s="1367" t="s">
        <v>278</v>
      </c>
      <c r="B11" s="1358">
        <v>96581</v>
      </c>
      <c r="C11" s="1358">
        <v>116627</v>
      </c>
      <c r="D11" s="1358">
        <v>148743</v>
      </c>
      <c r="E11" s="1358">
        <v>46952</v>
      </c>
      <c r="F11" s="1358">
        <v>361951</v>
      </c>
      <c r="G11" s="1358">
        <v>31613</v>
      </c>
      <c r="H11" s="1358">
        <v>426229</v>
      </c>
      <c r="I11" s="1358">
        <v>0</v>
      </c>
      <c r="J11" s="1358">
        <v>20604.909</v>
      </c>
      <c r="K11" s="1358">
        <v>4325</v>
      </c>
      <c r="L11" s="1359">
        <v>4322</v>
      </c>
      <c r="M11" s="1358">
        <v>24929.909</v>
      </c>
      <c r="N11" s="1358">
        <v>482771.909</v>
      </c>
      <c r="O11" s="1360"/>
    </row>
    <row r="12" spans="1:15" s="1361" customFormat="1" ht="23.25" customHeight="1">
      <c r="A12" s="1367">
        <v>6</v>
      </c>
      <c r="B12" s="1358">
        <v>113526</v>
      </c>
      <c r="C12" s="1358">
        <v>125898</v>
      </c>
      <c r="D12" s="1358">
        <v>123963</v>
      </c>
      <c r="E12" s="1358">
        <v>41749</v>
      </c>
      <c r="F12" s="1358">
        <v>363387</v>
      </c>
      <c r="G12" s="1358">
        <v>53266</v>
      </c>
      <c r="H12" s="1358">
        <v>610748</v>
      </c>
      <c r="I12" s="1358">
        <v>0</v>
      </c>
      <c r="J12" s="1358">
        <v>15393.944</v>
      </c>
      <c r="K12" s="1358">
        <v>4098</v>
      </c>
      <c r="L12" s="1359">
        <v>7829</v>
      </c>
      <c r="M12" s="1358">
        <v>19491.944</v>
      </c>
      <c r="N12" s="1358">
        <v>683505.944</v>
      </c>
      <c r="O12" s="1360"/>
    </row>
    <row r="13" spans="1:15" s="1361" customFormat="1" ht="23.25" customHeight="1">
      <c r="A13" s="1367">
        <v>7</v>
      </c>
      <c r="B13" s="1358">
        <v>114447</v>
      </c>
      <c r="C13" s="1358">
        <v>140355.318</v>
      </c>
      <c r="D13" s="1358">
        <v>135626</v>
      </c>
      <c r="E13" s="1358">
        <v>46585</v>
      </c>
      <c r="F13" s="1358">
        <v>390428</v>
      </c>
      <c r="G13" s="1358">
        <v>79425</v>
      </c>
      <c r="H13" s="1358">
        <v>610034</v>
      </c>
      <c r="I13" s="1358">
        <v>0</v>
      </c>
      <c r="J13" s="1358">
        <v>14679.029</v>
      </c>
      <c r="K13" s="1358">
        <v>2892</v>
      </c>
      <c r="L13" s="1359">
        <v>7981</v>
      </c>
      <c r="M13" s="1358">
        <v>17571.029000000002</v>
      </c>
      <c r="N13" s="1358">
        <v>707030.029</v>
      </c>
      <c r="O13" s="1360"/>
    </row>
    <row r="14" spans="1:15" s="1361" customFormat="1" ht="23.25" customHeight="1">
      <c r="A14" s="1367">
        <v>8</v>
      </c>
      <c r="B14" s="1358">
        <v>103152</v>
      </c>
      <c r="C14" s="1358">
        <v>154920.105</v>
      </c>
      <c r="D14" s="1358">
        <v>163251</v>
      </c>
      <c r="E14" s="1358">
        <v>56528</v>
      </c>
      <c r="F14" s="1358">
        <v>421323</v>
      </c>
      <c r="G14" s="1358">
        <v>34683</v>
      </c>
      <c r="H14" s="1358">
        <v>633965</v>
      </c>
      <c r="I14" s="1358">
        <v>0</v>
      </c>
      <c r="J14" s="1358">
        <v>15075.256000000001</v>
      </c>
      <c r="K14" s="1358">
        <v>4551</v>
      </c>
      <c r="L14" s="1359">
        <v>7419</v>
      </c>
      <c r="M14" s="1358">
        <v>19626.256</v>
      </c>
      <c r="N14" s="1358">
        <v>688274.256</v>
      </c>
      <c r="O14" s="1360"/>
    </row>
    <row r="15" spans="1:15" s="1361" customFormat="1" ht="23.25" customHeight="1">
      <c r="A15" s="1367">
        <v>9</v>
      </c>
      <c r="B15" s="1358">
        <v>108161</v>
      </c>
      <c r="C15" s="1358">
        <v>162987</v>
      </c>
      <c r="D15" s="1358">
        <v>166693</v>
      </c>
      <c r="E15" s="1358">
        <v>59442</v>
      </c>
      <c r="F15" s="1358">
        <v>437841</v>
      </c>
      <c r="G15" s="1358">
        <v>38183</v>
      </c>
      <c r="H15" s="1358">
        <v>596728</v>
      </c>
      <c r="I15" s="1358">
        <v>0</v>
      </c>
      <c r="J15" s="1358">
        <v>13814.795</v>
      </c>
      <c r="K15" s="1358">
        <v>3144</v>
      </c>
      <c r="L15" s="1359">
        <v>7808</v>
      </c>
      <c r="M15" s="1358">
        <v>16958.795</v>
      </c>
      <c r="N15" s="1358">
        <v>651869.795</v>
      </c>
      <c r="O15" s="1360"/>
    </row>
    <row r="16" spans="1:15" s="1361" customFormat="1" ht="23.25" customHeight="1">
      <c r="A16" s="1367">
        <v>10</v>
      </c>
      <c r="B16" s="1358">
        <v>115034</v>
      </c>
      <c r="C16" s="1358">
        <v>138029</v>
      </c>
      <c r="D16" s="1358">
        <v>128816</v>
      </c>
      <c r="E16" s="1358">
        <v>43155</v>
      </c>
      <c r="F16" s="1358">
        <v>381879</v>
      </c>
      <c r="G16" s="1358">
        <v>20393</v>
      </c>
      <c r="H16" s="1358">
        <v>652441</v>
      </c>
      <c r="I16" s="1358">
        <v>0</v>
      </c>
      <c r="J16" s="1358">
        <v>12242.915</v>
      </c>
      <c r="K16" s="1358">
        <v>3205</v>
      </c>
      <c r="L16" s="1359">
        <v>4532</v>
      </c>
      <c r="M16" s="1358">
        <v>15447.915</v>
      </c>
      <c r="N16" s="1358">
        <v>688281.915</v>
      </c>
      <c r="O16" s="1360"/>
    </row>
    <row r="17" spans="1:15" s="1361" customFormat="1" ht="23.25" customHeight="1">
      <c r="A17" s="1367">
        <v>11</v>
      </c>
      <c r="B17" s="1358">
        <v>108575</v>
      </c>
      <c r="C17" s="1358">
        <v>129687.035</v>
      </c>
      <c r="D17" s="1358">
        <v>143179.494</v>
      </c>
      <c r="E17" s="1358">
        <v>43836</v>
      </c>
      <c r="F17" s="1358">
        <v>381441.529</v>
      </c>
      <c r="G17" s="1358">
        <v>10148</v>
      </c>
      <c r="H17" s="1358">
        <v>619848</v>
      </c>
      <c r="I17" s="1358">
        <v>0</v>
      </c>
      <c r="J17" s="1358">
        <v>17012.711</v>
      </c>
      <c r="K17" s="1358">
        <v>2298</v>
      </c>
      <c r="L17" s="1359">
        <v>7930</v>
      </c>
      <c r="M17" s="1358">
        <v>19310.711</v>
      </c>
      <c r="N17" s="1358">
        <v>649306.711</v>
      </c>
      <c r="O17" s="1360"/>
    </row>
    <row r="18" spans="1:16" s="1361" customFormat="1" ht="23.25" customHeight="1">
      <c r="A18" s="1367">
        <v>12</v>
      </c>
      <c r="B18" s="1358">
        <v>107769</v>
      </c>
      <c r="C18" s="1358">
        <v>139302</v>
      </c>
      <c r="D18" s="1358">
        <v>169002.976</v>
      </c>
      <c r="E18" s="1358">
        <v>48361</v>
      </c>
      <c r="F18" s="1358">
        <v>416074</v>
      </c>
      <c r="G18" s="1358">
        <v>14939</v>
      </c>
      <c r="H18" s="1358">
        <v>697144</v>
      </c>
      <c r="I18" s="1358">
        <v>0</v>
      </c>
      <c r="J18" s="1358">
        <v>28620.68</v>
      </c>
      <c r="K18" s="1358">
        <v>1571.281</v>
      </c>
      <c r="L18" s="1359">
        <v>8217</v>
      </c>
      <c r="M18" s="1358">
        <v>30191.961</v>
      </c>
      <c r="N18" s="1358">
        <v>742274.961</v>
      </c>
      <c r="O18" s="1360"/>
      <c r="P18" s="1368"/>
    </row>
    <row r="19" spans="1:16" s="1361" customFormat="1" ht="23.25" customHeight="1">
      <c r="A19" s="1367" t="s">
        <v>912</v>
      </c>
      <c r="B19" s="1358">
        <v>108748</v>
      </c>
      <c r="C19" s="1358">
        <v>153042</v>
      </c>
      <c r="D19" s="1358">
        <v>259609</v>
      </c>
      <c r="E19" s="1358">
        <v>69597</v>
      </c>
      <c r="F19" s="1358">
        <v>521400</v>
      </c>
      <c r="G19" s="1358">
        <v>49526</v>
      </c>
      <c r="H19" s="1358">
        <v>712248</v>
      </c>
      <c r="I19" s="1358">
        <v>0</v>
      </c>
      <c r="J19" s="1358">
        <v>30249</v>
      </c>
      <c r="K19" s="1358">
        <v>1394</v>
      </c>
      <c r="L19" s="1359">
        <v>7922</v>
      </c>
      <c r="M19" s="1358">
        <v>31643</v>
      </c>
      <c r="N19" s="1358">
        <v>793417</v>
      </c>
      <c r="O19" s="1360"/>
      <c r="P19" s="1368"/>
    </row>
    <row r="20" spans="1:16" s="1361" customFormat="1" ht="23.25" customHeight="1">
      <c r="A20" s="1369">
        <v>2</v>
      </c>
      <c r="B20" s="1370">
        <v>111278</v>
      </c>
      <c r="C20" s="1358">
        <v>150637</v>
      </c>
      <c r="D20" s="1358">
        <v>202435</v>
      </c>
      <c r="E20" s="1358">
        <v>55261</v>
      </c>
      <c r="F20" s="1358">
        <v>464350</v>
      </c>
      <c r="G20" s="1358">
        <v>60204</v>
      </c>
      <c r="H20" s="1358">
        <v>629147</v>
      </c>
      <c r="I20" s="1358">
        <v>0</v>
      </c>
      <c r="J20" s="1358">
        <v>31252</v>
      </c>
      <c r="K20" s="1358">
        <v>2612</v>
      </c>
      <c r="L20" s="1359">
        <v>7415</v>
      </c>
      <c r="M20" s="1358">
        <v>33865</v>
      </c>
      <c r="N20" s="1358">
        <v>723216</v>
      </c>
      <c r="O20" s="1360"/>
      <c r="P20" s="1368"/>
    </row>
    <row r="21" spans="1:16" s="1361" customFormat="1" ht="23.25" customHeight="1">
      <c r="A21" s="1369">
        <v>3</v>
      </c>
      <c r="B21" s="1370">
        <v>122510</v>
      </c>
      <c r="C21" s="1358">
        <v>141139</v>
      </c>
      <c r="D21" s="1358">
        <v>178651</v>
      </c>
      <c r="E21" s="1358">
        <v>48758</v>
      </c>
      <c r="F21" s="1358">
        <v>442300</v>
      </c>
      <c r="G21" s="1358">
        <v>60812</v>
      </c>
      <c r="H21" s="1358">
        <v>660392</v>
      </c>
      <c r="I21" s="1358">
        <v>0</v>
      </c>
      <c r="J21" s="1358">
        <v>24107</v>
      </c>
      <c r="K21" s="1358">
        <v>3535</v>
      </c>
      <c r="L21" s="1359" t="s">
        <v>913</v>
      </c>
      <c r="M21" s="1358">
        <v>27642</v>
      </c>
      <c r="N21" s="1358">
        <v>748846</v>
      </c>
      <c r="O21" s="1360"/>
      <c r="P21" s="1368"/>
    </row>
    <row r="22" spans="1:16" s="1361" customFormat="1" ht="23.25" customHeight="1">
      <c r="A22" s="1369">
        <v>4</v>
      </c>
      <c r="B22" s="1370">
        <v>114504</v>
      </c>
      <c r="C22" s="1358">
        <v>136105</v>
      </c>
      <c r="D22" s="1358">
        <v>169761.701</v>
      </c>
      <c r="E22" s="1358">
        <v>46991</v>
      </c>
      <c r="F22" s="1358">
        <v>420370.701</v>
      </c>
      <c r="G22" s="1358">
        <v>31927</v>
      </c>
      <c r="H22" s="1358">
        <v>41140</v>
      </c>
      <c r="I22" s="1358">
        <v>0</v>
      </c>
      <c r="J22" s="1358">
        <v>23516.727</v>
      </c>
      <c r="K22" s="1358">
        <v>5902.9929999999995</v>
      </c>
      <c r="L22" s="1359">
        <v>4381</v>
      </c>
      <c r="M22" s="1358">
        <v>29419.719999999998</v>
      </c>
      <c r="N22" s="1358">
        <v>102486.72</v>
      </c>
      <c r="O22" s="1360"/>
      <c r="P22" s="1368"/>
    </row>
    <row r="23" spans="1:16" s="1361" customFormat="1" ht="23.25" customHeight="1">
      <c r="A23" s="1371">
        <v>5</v>
      </c>
      <c r="B23" s="1372">
        <v>110887</v>
      </c>
      <c r="C23" s="1373">
        <v>122623</v>
      </c>
      <c r="D23" s="1373">
        <v>141088.197</v>
      </c>
      <c r="E23" s="1373">
        <v>40059</v>
      </c>
      <c r="F23" s="1373">
        <v>374598.197</v>
      </c>
      <c r="G23" s="1373">
        <v>58761</v>
      </c>
      <c r="H23" s="1373">
        <v>7038</v>
      </c>
      <c r="I23" s="1373">
        <v>0</v>
      </c>
      <c r="J23" s="1373">
        <v>22753.033</v>
      </c>
      <c r="K23" s="1373">
        <v>10913.158</v>
      </c>
      <c r="L23" s="1374">
        <v>0</v>
      </c>
      <c r="M23" s="1373">
        <v>33666.191</v>
      </c>
      <c r="N23" s="1373">
        <v>99465.19099999999</v>
      </c>
      <c r="O23" s="1360"/>
      <c r="P23" s="1368"/>
    </row>
    <row r="24" spans="1:15" s="1376" customFormat="1" ht="17.25" customHeight="1">
      <c r="A24" s="1375" t="s">
        <v>914</v>
      </c>
      <c r="B24" s="1376" t="s">
        <v>915</v>
      </c>
      <c r="C24" s="1377"/>
      <c r="D24" s="1377"/>
      <c r="E24" s="1377"/>
      <c r="F24" s="1377"/>
      <c r="G24" s="1378"/>
      <c r="H24" s="1378"/>
      <c r="I24" s="1378"/>
      <c r="J24" s="1378"/>
      <c r="K24" s="1378"/>
      <c r="L24" s="1379"/>
      <c r="M24" s="1379"/>
      <c r="N24" s="1379"/>
      <c r="O24" s="1380"/>
    </row>
    <row r="25" spans="1:15" s="1382" customFormat="1" ht="16.5" customHeight="1">
      <c r="A25" s="1381" t="s">
        <v>916</v>
      </c>
      <c r="B25" s="1382" t="s">
        <v>917</v>
      </c>
      <c r="G25" s="1383"/>
      <c r="H25" s="1383"/>
      <c r="I25" s="1383"/>
      <c r="J25" s="1384"/>
      <c r="K25" s="1384"/>
      <c r="L25" s="1384"/>
      <c r="M25" s="1384"/>
      <c r="N25" s="1384"/>
      <c r="O25" s="1385"/>
    </row>
  </sheetData>
  <sheetProtection/>
  <mergeCells count="13">
    <mergeCell ref="F4:F5"/>
    <mergeCell ref="G4:G5"/>
    <mergeCell ref="H4:H5"/>
    <mergeCell ref="I4:I5"/>
    <mergeCell ref="J4:M4"/>
    <mergeCell ref="N4:N5"/>
    <mergeCell ref="A1:N1"/>
    <mergeCell ref="A3:A5"/>
    <mergeCell ref="B3:F3"/>
    <mergeCell ref="G3:N3"/>
    <mergeCell ref="B4:B5"/>
    <mergeCell ref="C4:C5"/>
    <mergeCell ref="D4:D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IV32"/>
  <sheetViews>
    <sheetView zoomScalePageLayoutView="0" workbookViewId="0" topLeftCell="A1">
      <selection activeCell="A1" sqref="A1:N1"/>
    </sheetView>
  </sheetViews>
  <sheetFormatPr defaultColWidth="10.625" defaultRowHeight="9"/>
  <cols>
    <col min="1" max="1" width="10.75390625" style="161" customWidth="1"/>
    <col min="2" max="14" width="11.625" style="161" customWidth="1"/>
    <col min="15" max="16384" width="10.625" style="161" customWidth="1"/>
  </cols>
  <sheetData>
    <row r="1" spans="1:256" ht="15.75" customHeight="1">
      <c r="A1" s="1873" t="s">
        <v>865</v>
      </c>
      <c r="B1" s="1874"/>
      <c r="C1" s="1874"/>
      <c r="D1" s="1874"/>
      <c r="E1" s="1874"/>
      <c r="F1" s="1874"/>
      <c r="G1" s="1874"/>
      <c r="H1" s="1874"/>
      <c r="I1" s="1874"/>
      <c r="J1" s="1874"/>
      <c r="K1" s="1874"/>
      <c r="L1" s="1874"/>
      <c r="M1" s="1874"/>
      <c r="N1" s="1874"/>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0"/>
      <c r="CJ1" s="160"/>
      <c r="CK1" s="160"/>
      <c r="CL1" s="160"/>
      <c r="CM1" s="160"/>
      <c r="CN1" s="160"/>
      <c r="CO1" s="160"/>
      <c r="CP1" s="160"/>
      <c r="CQ1" s="160"/>
      <c r="CR1" s="160"/>
      <c r="CS1" s="160"/>
      <c r="CT1" s="160"/>
      <c r="CU1" s="160"/>
      <c r="CV1" s="160"/>
      <c r="CW1" s="160"/>
      <c r="CX1" s="160"/>
      <c r="CY1" s="160"/>
      <c r="CZ1" s="160"/>
      <c r="DA1" s="160"/>
      <c r="DB1" s="160"/>
      <c r="DC1" s="160"/>
      <c r="DD1" s="160"/>
      <c r="DE1" s="160"/>
      <c r="DF1" s="160"/>
      <c r="DG1" s="160"/>
      <c r="DH1" s="160"/>
      <c r="DI1" s="160"/>
      <c r="DJ1" s="160"/>
      <c r="DK1" s="160"/>
      <c r="DL1" s="160"/>
      <c r="DM1" s="160"/>
      <c r="DN1" s="160"/>
      <c r="DO1" s="160"/>
      <c r="DP1" s="160"/>
      <c r="DQ1" s="160"/>
      <c r="DR1" s="160"/>
      <c r="DS1" s="160"/>
      <c r="DT1" s="160"/>
      <c r="DU1" s="160"/>
      <c r="DV1" s="160"/>
      <c r="DW1" s="160"/>
      <c r="DX1" s="160"/>
      <c r="DY1" s="160"/>
      <c r="DZ1" s="160"/>
      <c r="EA1" s="160"/>
      <c r="EB1" s="160"/>
      <c r="EC1" s="160"/>
      <c r="ED1" s="160"/>
      <c r="EE1" s="160"/>
      <c r="EF1" s="160"/>
      <c r="EG1" s="160"/>
      <c r="EH1" s="160"/>
      <c r="EI1" s="160"/>
      <c r="EJ1" s="160"/>
      <c r="EK1" s="160"/>
      <c r="EL1" s="160"/>
      <c r="EM1" s="160"/>
      <c r="EN1" s="160"/>
      <c r="EO1" s="160"/>
      <c r="EP1" s="160"/>
      <c r="EQ1" s="160"/>
      <c r="ER1" s="160"/>
      <c r="ES1" s="160"/>
      <c r="ET1" s="160"/>
      <c r="EU1" s="160"/>
      <c r="EV1" s="160"/>
      <c r="EW1" s="160"/>
      <c r="EX1" s="160"/>
      <c r="EY1" s="160"/>
      <c r="EZ1" s="160"/>
      <c r="FA1" s="160"/>
      <c r="FB1" s="160"/>
      <c r="FC1" s="160"/>
      <c r="FD1" s="160"/>
      <c r="FE1" s="160"/>
      <c r="FF1" s="160"/>
      <c r="FG1" s="160"/>
      <c r="FH1" s="160"/>
      <c r="FI1" s="160"/>
      <c r="FJ1" s="160"/>
      <c r="FK1" s="160"/>
      <c r="FL1" s="160"/>
      <c r="FM1" s="160"/>
      <c r="FN1" s="160"/>
      <c r="FO1" s="160"/>
      <c r="FP1" s="160"/>
      <c r="FQ1" s="160"/>
      <c r="FR1" s="160"/>
      <c r="FS1" s="160"/>
      <c r="FT1" s="160"/>
      <c r="FU1" s="160"/>
      <c r="FV1" s="160"/>
      <c r="FW1" s="160"/>
      <c r="FX1" s="160"/>
      <c r="FY1" s="160"/>
      <c r="FZ1" s="160"/>
      <c r="GA1" s="160"/>
      <c r="GB1" s="160"/>
      <c r="GC1" s="160"/>
      <c r="GD1" s="160"/>
      <c r="GE1" s="160"/>
      <c r="GF1" s="160"/>
      <c r="GG1" s="160"/>
      <c r="GH1" s="160"/>
      <c r="GI1" s="160"/>
      <c r="GJ1" s="160"/>
      <c r="GK1" s="160"/>
      <c r="GL1" s="160"/>
      <c r="GM1" s="160"/>
      <c r="GN1" s="160"/>
      <c r="GO1" s="160"/>
      <c r="GP1" s="160"/>
      <c r="GQ1" s="160"/>
      <c r="GR1" s="160"/>
      <c r="GS1" s="160"/>
      <c r="GT1" s="160"/>
      <c r="GU1" s="160"/>
      <c r="GV1" s="160"/>
      <c r="GW1" s="160"/>
      <c r="GX1" s="160"/>
      <c r="GY1" s="160"/>
      <c r="GZ1" s="160"/>
      <c r="HA1" s="160"/>
      <c r="HB1" s="160"/>
      <c r="HC1" s="160"/>
      <c r="HD1" s="160"/>
      <c r="HE1" s="160"/>
      <c r="HF1" s="160"/>
      <c r="HG1" s="160"/>
      <c r="HH1" s="160"/>
      <c r="HI1" s="160"/>
      <c r="HJ1" s="160"/>
      <c r="HK1" s="160"/>
      <c r="HL1" s="160"/>
      <c r="HM1" s="160"/>
      <c r="HN1" s="160"/>
      <c r="HO1" s="160"/>
      <c r="HP1" s="160"/>
      <c r="HQ1" s="160"/>
      <c r="HR1" s="160"/>
      <c r="HS1" s="160"/>
      <c r="HT1" s="160"/>
      <c r="HU1" s="160"/>
      <c r="HV1" s="160"/>
      <c r="HW1" s="160"/>
      <c r="HX1" s="160"/>
      <c r="HY1" s="160"/>
      <c r="HZ1" s="160"/>
      <c r="IA1" s="160"/>
      <c r="IB1" s="160"/>
      <c r="IC1" s="160"/>
      <c r="ID1" s="160"/>
      <c r="IE1" s="160"/>
      <c r="IF1" s="160"/>
      <c r="IG1" s="160"/>
      <c r="IH1" s="160"/>
      <c r="II1" s="160"/>
      <c r="IJ1" s="160"/>
      <c r="IK1" s="160"/>
      <c r="IL1" s="160"/>
      <c r="IM1" s="160"/>
      <c r="IN1" s="160"/>
      <c r="IO1" s="160"/>
      <c r="IP1" s="160"/>
      <c r="IQ1" s="160"/>
      <c r="IR1" s="160"/>
      <c r="IS1" s="160"/>
      <c r="IT1" s="160"/>
      <c r="IU1" s="160"/>
      <c r="IV1" s="160"/>
    </row>
    <row r="2" spans="1:256" ht="15.75" customHeight="1" thickBot="1">
      <c r="A2" s="160"/>
      <c r="B2" s="160"/>
      <c r="C2" s="160"/>
      <c r="D2" s="160"/>
      <c r="E2" s="160"/>
      <c r="F2" s="160"/>
      <c r="G2" s="160"/>
      <c r="H2" s="160"/>
      <c r="I2" s="160"/>
      <c r="J2" s="160"/>
      <c r="K2" s="160"/>
      <c r="L2" s="160"/>
      <c r="M2" s="160"/>
      <c r="N2" s="242" t="s">
        <v>866</v>
      </c>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c r="EZ2" s="160"/>
      <c r="FA2" s="160"/>
      <c r="FB2" s="160"/>
      <c r="FC2" s="160"/>
      <c r="FD2" s="160"/>
      <c r="FE2" s="160"/>
      <c r="FF2" s="160"/>
      <c r="FG2" s="160"/>
      <c r="FH2" s="160"/>
      <c r="FI2" s="160"/>
      <c r="FJ2" s="160"/>
      <c r="FK2" s="160"/>
      <c r="FL2" s="160"/>
      <c r="FM2" s="160"/>
      <c r="FN2" s="160"/>
      <c r="FO2" s="160"/>
      <c r="FP2" s="160"/>
      <c r="FQ2" s="160"/>
      <c r="FR2" s="160"/>
      <c r="FS2" s="160"/>
      <c r="FT2" s="160"/>
      <c r="FU2" s="160"/>
      <c r="FV2" s="160"/>
      <c r="FW2" s="160"/>
      <c r="FX2" s="160"/>
      <c r="FY2" s="160"/>
      <c r="FZ2" s="160"/>
      <c r="GA2" s="160"/>
      <c r="GB2" s="160"/>
      <c r="GC2" s="160"/>
      <c r="GD2" s="160"/>
      <c r="GE2" s="160"/>
      <c r="GF2" s="160"/>
      <c r="GG2" s="160"/>
      <c r="GH2" s="160"/>
      <c r="GI2" s="160"/>
      <c r="GJ2" s="160"/>
      <c r="GK2" s="160"/>
      <c r="GL2" s="160"/>
      <c r="GM2" s="160"/>
      <c r="GN2" s="160"/>
      <c r="GO2" s="160"/>
      <c r="GP2" s="160"/>
      <c r="GQ2" s="160"/>
      <c r="GR2" s="160"/>
      <c r="GS2" s="160"/>
      <c r="GT2" s="160"/>
      <c r="GU2" s="160"/>
      <c r="GV2" s="160"/>
      <c r="GW2" s="160"/>
      <c r="GX2" s="160"/>
      <c r="GY2" s="160"/>
      <c r="GZ2" s="160"/>
      <c r="HA2" s="160"/>
      <c r="HB2" s="160"/>
      <c r="HC2" s="160"/>
      <c r="HD2" s="160"/>
      <c r="HE2" s="160"/>
      <c r="HF2" s="160"/>
      <c r="HG2" s="160"/>
      <c r="HH2" s="160"/>
      <c r="HI2" s="160"/>
      <c r="HJ2" s="160"/>
      <c r="HK2" s="160"/>
      <c r="HL2" s="160"/>
      <c r="HM2" s="160"/>
      <c r="HN2" s="160"/>
      <c r="HO2" s="160"/>
      <c r="HP2" s="160"/>
      <c r="HQ2" s="160"/>
      <c r="HR2" s="160"/>
      <c r="HS2" s="160"/>
      <c r="HT2" s="160"/>
      <c r="HU2" s="160"/>
      <c r="HV2" s="160"/>
      <c r="HW2" s="160"/>
      <c r="HX2" s="160"/>
      <c r="HY2" s="160"/>
      <c r="HZ2" s="160"/>
      <c r="IA2" s="160"/>
      <c r="IB2" s="160"/>
      <c r="IC2" s="160"/>
      <c r="ID2" s="160"/>
      <c r="IE2" s="160"/>
      <c r="IF2" s="160"/>
      <c r="IG2" s="160"/>
      <c r="IH2" s="160"/>
      <c r="II2" s="160"/>
      <c r="IJ2" s="160"/>
      <c r="IK2" s="160"/>
      <c r="IL2" s="160"/>
      <c r="IM2" s="160"/>
      <c r="IN2" s="160"/>
      <c r="IO2" s="160"/>
      <c r="IP2" s="160"/>
      <c r="IQ2" s="160"/>
      <c r="IR2" s="160"/>
      <c r="IS2" s="160"/>
      <c r="IT2" s="160"/>
      <c r="IU2" s="160"/>
      <c r="IV2" s="160"/>
    </row>
    <row r="3" spans="1:15" ht="22.5" customHeight="1" thickTop="1">
      <c r="A3" s="1335" t="s">
        <v>867</v>
      </c>
      <c r="B3" s="1336" t="s">
        <v>868</v>
      </c>
      <c r="C3" s="1337" t="s">
        <v>869</v>
      </c>
      <c r="D3" s="1337" t="s">
        <v>870</v>
      </c>
      <c r="E3" s="1337" t="s">
        <v>871</v>
      </c>
      <c r="F3" s="1337" t="s">
        <v>872</v>
      </c>
      <c r="G3" s="1338" t="s">
        <v>873</v>
      </c>
      <c r="H3" s="285" t="s">
        <v>874</v>
      </c>
      <c r="I3" s="285" t="s">
        <v>875</v>
      </c>
      <c r="J3" s="285" t="s">
        <v>876</v>
      </c>
      <c r="K3" s="1337" t="s">
        <v>877</v>
      </c>
      <c r="L3" s="1337" t="s">
        <v>878</v>
      </c>
      <c r="M3" s="1337" t="s">
        <v>879</v>
      </c>
      <c r="N3" s="286" t="s">
        <v>880</v>
      </c>
      <c r="O3" s="284"/>
    </row>
    <row r="4" spans="1:15" ht="22.5" customHeight="1">
      <c r="A4" s="1339" t="s">
        <v>881</v>
      </c>
      <c r="B4" s="1340" t="s">
        <v>882</v>
      </c>
      <c r="C4" s="1341" t="s">
        <v>883</v>
      </c>
      <c r="D4" s="1341" t="s">
        <v>883</v>
      </c>
      <c r="E4" s="1341" t="s">
        <v>884</v>
      </c>
      <c r="F4" s="1341" t="s">
        <v>885</v>
      </c>
      <c r="G4" s="1341" t="s">
        <v>883</v>
      </c>
      <c r="H4" s="1340" t="s">
        <v>882</v>
      </c>
      <c r="I4" s="1340" t="s">
        <v>882</v>
      </c>
      <c r="J4" s="1340" t="s">
        <v>882</v>
      </c>
      <c r="K4" s="1341" t="s">
        <v>883</v>
      </c>
      <c r="L4" s="1341" t="s">
        <v>883</v>
      </c>
      <c r="M4" s="1341" t="s">
        <v>883</v>
      </c>
      <c r="N4" s="1342" t="s">
        <v>883</v>
      </c>
      <c r="O4" s="284"/>
    </row>
    <row r="5" spans="1:15" ht="17.25" customHeight="1">
      <c r="A5" s="1343"/>
      <c r="B5" s="1059"/>
      <c r="C5" s="1102"/>
      <c r="D5" s="1102"/>
      <c r="E5" s="1102"/>
      <c r="F5" s="1102"/>
      <c r="G5" s="1102"/>
      <c r="H5" s="1102"/>
      <c r="I5" s="1102"/>
      <c r="J5" s="1102"/>
      <c r="K5" s="1102"/>
      <c r="L5" s="1102"/>
      <c r="M5" s="1102"/>
      <c r="N5" s="1102"/>
      <c r="O5" s="284"/>
    </row>
    <row r="6" spans="1:15" s="157" customFormat="1" ht="18" customHeight="1">
      <c r="A6" s="247" t="s">
        <v>886</v>
      </c>
      <c r="B6" s="23">
        <v>4744471</v>
      </c>
      <c r="C6" s="23">
        <v>4817484</v>
      </c>
      <c r="D6" s="23">
        <v>922412</v>
      </c>
      <c r="E6" s="23">
        <v>1724044</v>
      </c>
      <c r="F6" s="23">
        <v>1532237</v>
      </c>
      <c r="G6" s="23">
        <v>2022689</v>
      </c>
      <c r="H6" s="23">
        <v>818545</v>
      </c>
      <c r="I6" s="23">
        <v>130181</v>
      </c>
      <c r="J6" s="23">
        <v>144761</v>
      </c>
      <c r="K6" s="23">
        <v>1617876</v>
      </c>
      <c r="L6" s="23">
        <v>281015</v>
      </c>
      <c r="M6" s="23">
        <v>342249</v>
      </c>
      <c r="N6" s="23">
        <v>335641</v>
      </c>
      <c r="O6" s="193"/>
    </row>
    <row r="7" spans="1:15" s="157" customFormat="1" ht="18" customHeight="1">
      <c r="A7" s="247">
        <v>28</v>
      </c>
      <c r="B7" s="23">
        <v>4812056</v>
      </c>
      <c r="C7" s="23">
        <v>4850247</v>
      </c>
      <c r="D7" s="23">
        <v>909759</v>
      </c>
      <c r="E7" s="23">
        <v>1780574</v>
      </c>
      <c r="F7" s="23">
        <v>1501671</v>
      </c>
      <c r="G7" s="23">
        <v>1967281</v>
      </c>
      <c r="H7" s="23">
        <v>823883</v>
      </c>
      <c r="I7" s="23">
        <v>127728</v>
      </c>
      <c r="J7" s="23">
        <v>140176</v>
      </c>
      <c r="K7" s="23">
        <v>1607833</v>
      </c>
      <c r="L7" s="23">
        <v>270516</v>
      </c>
      <c r="M7" s="23">
        <v>329939</v>
      </c>
      <c r="N7" s="23">
        <v>349644</v>
      </c>
      <c r="O7" s="193"/>
    </row>
    <row r="8" spans="1:15" s="157" customFormat="1" ht="18" customHeight="1">
      <c r="A8" s="247">
        <v>29</v>
      </c>
      <c r="B8" s="23">
        <v>4822205</v>
      </c>
      <c r="C8" s="23">
        <v>4833099</v>
      </c>
      <c r="D8" s="23">
        <v>929398</v>
      </c>
      <c r="E8" s="23">
        <v>1769183</v>
      </c>
      <c r="F8" s="23">
        <v>1502397</v>
      </c>
      <c r="G8" s="23">
        <v>1939797</v>
      </c>
      <c r="H8" s="23">
        <v>815160</v>
      </c>
      <c r="I8" s="23">
        <v>121602</v>
      </c>
      <c r="J8" s="23">
        <v>121572</v>
      </c>
      <c r="K8" s="23">
        <v>1603677</v>
      </c>
      <c r="L8" s="23">
        <v>277346</v>
      </c>
      <c r="M8" s="23">
        <v>331849</v>
      </c>
      <c r="N8" s="23">
        <v>341966</v>
      </c>
      <c r="O8" s="193"/>
    </row>
    <row r="9" spans="1:15" s="157" customFormat="1" ht="18" customHeight="1">
      <c r="A9" s="247">
        <v>30</v>
      </c>
      <c r="B9" s="23">
        <v>4887076</v>
      </c>
      <c r="C9" s="23">
        <v>4945515</v>
      </c>
      <c r="D9" s="23">
        <v>940537</v>
      </c>
      <c r="E9" s="23">
        <v>1813552</v>
      </c>
      <c r="F9" s="23">
        <v>1553759</v>
      </c>
      <c r="G9" s="23">
        <v>1931069</v>
      </c>
      <c r="H9" s="23">
        <v>836918</v>
      </c>
      <c r="I9" s="23">
        <v>123798</v>
      </c>
      <c r="J9" s="23">
        <v>125113</v>
      </c>
      <c r="K9" s="23">
        <v>1627681</v>
      </c>
      <c r="L9" s="23">
        <v>257428</v>
      </c>
      <c r="M9" s="23">
        <v>287573</v>
      </c>
      <c r="N9" s="23">
        <v>368354</v>
      </c>
      <c r="O9" s="193"/>
    </row>
    <row r="10" spans="1:15" s="157" customFormat="1" ht="18" customHeight="1">
      <c r="A10" s="247" t="s">
        <v>887</v>
      </c>
      <c r="B10" s="23">
        <v>4978433</v>
      </c>
      <c r="C10" s="23">
        <v>5065900</v>
      </c>
      <c r="D10" s="23">
        <v>942379</v>
      </c>
      <c r="E10" s="23">
        <v>1860515</v>
      </c>
      <c r="F10" s="23">
        <v>1623117</v>
      </c>
      <c r="G10" s="23">
        <v>1996583</v>
      </c>
      <c r="H10" s="23">
        <v>858516</v>
      </c>
      <c r="I10" s="23">
        <v>124028</v>
      </c>
      <c r="J10" s="23">
        <v>127903</v>
      </c>
      <c r="K10" s="23">
        <v>1655181</v>
      </c>
      <c r="L10" s="23">
        <v>260664</v>
      </c>
      <c r="M10" s="23">
        <v>251575</v>
      </c>
      <c r="N10" s="23">
        <v>359094</v>
      </c>
      <c r="O10" s="193"/>
    </row>
    <row r="11" spans="1:15" s="157" customFormat="1" ht="18" customHeight="1">
      <c r="A11" s="247">
        <v>2</v>
      </c>
      <c r="B11" s="23">
        <v>3792603</v>
      </c>
      <c r="C11" s="23">
        <v>3822777</v>
      </c>
      <c r="D11" s="23">
        <v>705530</v>
      </c>
      <c r="E11" s="23">
        <v>1429726</v>
      </c>
      <c r="F11" s="23">
        <v>1219718</v>
      </c>
      <c r="G11" s="23">
        <v>1379377</v>
      </c>
      <c r="H11" s="23">
        <v>700116</v>
      </c>
      <c r="I11" s="23">
        <v>100547</v>
      </c>
      <c r="J11" s="23">
        <v>91558</v>
      </c>
      <c r="K11" s="23">
        <v>1349126</v>
      </c>
      <c r="L11" s="23">
        <v>195552</v>
      </c>
      <c r="M11" s="23">
        <v>168682</v>
      </c>
      <c r="N11" s="23">
        <v>296786</v>
      </c>
      <c r="O11" s="193"/>
    </row>
    <row r="12" spans="1:15" ht="18" customHeight="1">
      <c r="A12" s="1344"/>
      <c r="B12" s="306"/>
      <c r="C12" s="306"/>
      <c r="D12" s="306"/>
      <c r="E12" s="306"/>
      <c r="F12" s="306"/>
      <c r="G12" s="306"/>
      <c r="H12" s="306"/>
      <c r="I12" s="306"/>
      <c r="J12" s="306"/>
      <c r="K12" s="306"/>
      <c r="L12" s="306"/>
      <c r="M12" s="306"/>
      <c r="N12" s="306"/>
      <c r="O12" s="284"/>
    </row>
    <row r="13" spans="1:15" ht="18" customHeight="1">
      <c r="A13" s="247" t="s">
        <v>471</v>
      </c>
      <c r="B13" s="23">
        <v>302995</v>
      </c>
      <c r="C13" s="23">
        <v>292796</v>
      </c>
      <c r="D13" s="23">
        <v>53576</v>
      </c>
      <c r="E13" s="23">
        <v>113523</v>
      </c>
      <c r="F13" s="23">
        <v>88684</v>
      </c>
      <c r="G13" s="23">
        <v>105855</v>
      </c>
      <c r="H13" s="23">
        <v>52761</v>
      </c>
      <c r="I13" s="23">
        <v>7922</v>
      </c>
      <c r="J13" s="23">
        <v>6840</v>
      </c>
      <c r="K13" s="23">
        <v>106676</v>
      </c>
      <c r="L13" s="43">
        <v>16189</v>
      </c>
      <c r="M13" s="43">
        <v>13673</v>
      </c>
      <c r="N13" s="43">
        <v>24287</v>
      </c>
      <c r="O13" s="284"/>
    </row>
    <row r="14" spans="1:15" s="157" customFormat="1" ht="18" customHeight="1">
      <c r="A14" s="247">
        <v>7</v>
      </c>
      <c r="B14" s="23">
        <v>339711</v>
      </c>
      <c r="C14" s="23">
        <v>342196</v>
      </c>
      <c r="D14" s="23">
        <v>62318</v>
      </c>
      <c r="E14" s="23">
        <v>127741</v>
      </c>
      <c r="F14" s="23">
        <v>108151</v>
      </c>
      <c r="G14" s="23">
        <v>124782</v>
      </c>
      <c r="H14" s="23">
        <v>62429</v>
      </c>
      <c r="I14" s="23">
        <v>9390</v>
      </c>
      <c r="J14" s="23">
        <v>10799</v>
      </c>
      <c r="K14" s="23">
        <v>123443</v>
      </c>
      <c r="L14" s="43">
        <v>17701</v>
      </c>
      <c r="M14" s="43">
        <v>16128</v>
      </c>
      <c r="N14" s="43">
        <v>29631</v>
      </c>
      <c r="O14" s="193"/>
    </row>
    <row r="15" spans="1:15" s="157" customFormat="1" ht="18" customHeight="1">
      <c r="A15" s="247">
        <v>8</v>
      </c>
      <c r="B15" s="23">
        <v>335224</v>
      </c>
      <c r="C15" s="23">
        <v>339282</v>
      </c>
      <c r="D15" s="23">
        <v>59538</v>
      </c>
      <c r="E15" s="23">
        <v>121022</v>
      </c>
      <c r="F15" s="23">
        <v>112279</v>
      </c>
      <c r="G15" s="23">
        <v>131529</v>
      </c>
      <c r="H15" s="23">
        <v>64763</v>
      </c>
      <c r="I15" s="23">
        <v>9953</v>
      </c>
      <c r="J15" s="23">
        <v>15405</v>
      </c>
      <c r="K15" s="23">
        <v>135406</v>
      </c>
      <c r="L15" s="43">
        <v>19145</v>
      </c>
      <c r="M15" s="43">
        <v>17202</v>
      </c>
      <c r="N15" s="43">
        <v>31475</v>
      </c>
      <c r="O15" s="193"/>
    </row>
    <row r="16" spans="1:15" s="157" customFormat="1" ht="18" customHeight="1">
      <c r="A16" s="247">
        <v>9</v>
      </c>
      <c r="B16" s="23">
        <v>352695</v>
      </c>
      <c r="C16" s="23">
        <v>357847</v>
      </c>
      <c r="D16" s="23">
        <v>64598</v>
      </c>
      <c r="E16" s="23">
        <v>131425</v>
      </c>
      <c r="F16" s="23">
        <v>115779</v>
      </c>
      <c r="G16" s="23">
        <v>137497</v>
      </c>
      <c r="H16" s="23">
        <v>64800</v>
      </c>
      <c r="I16" s="23">
        <v>9831</v>
      </c>
      <c r="J16" s="23">
        <v>10589</v>
      </c>
      <c r="K16" s="23">
        <v>121877</v>
      </c>
      <c r="L16" s="43">
        <v>17409</v>
      </c>
      <c r="M16" s="43">
        <v>17131</v>
      </c>
      <c r="N16" s="43">
        <v>28926</v>
      </c>
      <c r="O16" s="193"/>
    </row>
    <row r="17" spans="1:15" s="157" customFormat="1" ht="18" customHeight="1">
      <c r="A17" s="247">
        <v>10</v>
      </c>
      <c r="B17" s="23">
        <v>378154</v>
      </c>
      <c r="C17" s="23">
        <v>381110</v>
      </c>
      <c r="D17" s="23">
        <v>70014</v>
      </c>
      <c r="E17" s="23">
        <v>139307</v>
      </c>
      <c r="F17" s="23">
        <v>128703</v>
      </c>
      <c r="G17" s="23">
        <v>142676</v>
      </c>
      <c r="H17" s="23">
        <v>70848</v>
      </c>
      <c r="I17" s="23">
        <v>9715</v>
      </c>
      <c r="J17" s="23">
        <v>8906</v>
      </c>
      <c r="K17" s="23">
        <v>133773</v>
      </c>
      <c r="L17" s="43">
        <v>19082</v>
      </c>
      <c r="M17" s="43">
        <v>16260</v>
      </c>
      <c r="N17" s="43">
        <v>29172</v>
      </c>
      <c r="O17" s="193"/>
    </row>
    <row r="18" spans="1:15" s="157" customFormat="1" ht="18" customHeight="1">
      <c r="A18" s="247">
        <v>11</v>
      </c>
      <c r="B18" s="23">
        <v>396343</v>
      </c>
      <c r="C18" s="23">
        <v>409477</v>
      </c>
      <c r="D18" s="23">
        <v>73689</v>
      </c>
      <c r="E18" s="23">
        <v>144881</v>
      </c>
      <c r="F18" s="23">
        <v>143324</v>
      </c>
      <c r="G18" s="23">
        <v>161793</v>
      </c>
      <c r="H18" s="23">
        <v>70483</v>
      </c>
      <c r="I18" s="23">
        <v>9282</v>
      </c>
      <c r="J18" s="23">
        <v>9069</v>
      </c>
      <c r="K18" s="23">
        <v>130850</v>
      </c>
      <c r="L18" s="43">
        <v>18939</v>
      </c>
      <c r="M18" s="43">
        <v>16293</v>
      </c>
      <c r="N18" s="43">
        <v>31806</v>
      </c>
      <c r="O18" s="193"/>
    </row>
    <row r="19" spans="1:15" s="157" customFormat="1" ht="18" customHeight="1">
      <c r="A19" s="290">
        <v>12</v>
      </c>
      <c r="B19" s="1129">
        <v>329949</v>
      </c>
      <c r="C19" s="23">
        <v>335934</v>
      </c>
      <c r="D19" s="23">
        <v>63863</v>
      </c>
      <c r="E19" s="23">
        <v>126901</v>
      </c>
      <c r="F19" s="23">
        <v>103445</v>
      </c>
      <c r="G19" s="23">
        <v>115701</v>
      </c>
      <c r="H19" s="23">
        <v>60617</v>
      </c>
      <c r="I19" s="23">
        <v>8712</v>
      </c>
      <c r="J19" s="23">
        <v>5466</v>
      </c>
      <c r="K19" s="23">
        <v>112942</v>
      </c>
      <c r="L19" s="43">
        <v>15697</v>
      </c>
      <c r="M19" s="43">
        <v>12477</v>
      </c>
      <c r="N19" s="43">
        <v>21370</v>
      </c>
      <c r="O19" s="193"/>
    </row>
    <row r="20" spans="1:15" s="157" customFormat="1" ht="18" customHeight="1">
      <c r="A20" s="290" t="s">
        <v>888</v>
      </c>
      <c r="B20" s="1129">
        <v>265220</v>
      </c>
      <c r="C20" s="23">
        <v>265313</v>
      </c>
      <c r="D20" s="23">
        <v>51466</v>
      </c>
      <c r="E20" s="23">
        <v>104215</v>
      </c>
      <c r="F20" s="23">
        <v>82105</v>
      </c>
      <c r="G20" s="23">
        <v>81343</v>
      </c>
      <c r="H20" s="23">
        <v>49529</v>
      </c>
      <c r="I20" s="23">
        <v>6902</v>
      </c>
      <c r="J20" s="23">
        <v>3983</v>
      </c>
      <c r="K20" s="23">
        <v>93520</v>
      </c>
      <c r="L20" s="23">
        <v>13549</v>
      </c>
      <c r="M20" s="23">
        <v>10291</v>
      </c>
      <c r="N20" s="23">
        <v>17614</v>
      </c>
      <c r="O20" s="193"/>
    </row>
    <row r="21" spans="1:15" s="157" customFormat="1" ht="18" customHeight="1">
      <c r="A21" s="290">
        <v>2</v>
      </c>
      <c r="B21" s="1129">
        <v>277751</v>
      </c>
      <c r="C21" s="23">
        <v>283198</v>
      </c>
      <c r="D21" s="23">
        <v>52746</v>
      </c>
      <c r="E21" s="23">
        <v>109425</v>
      </c>
      <c r="F21" s="23">
        <v>87101</v>
      </c>
      <c r="G21" s="23">
        <v>93430</v>
      </c>
      <c r="H21" s="23">
        <v>52884</v>
      </c>
      <c r="I21" s="23">
        <v>7323</v>
      </c>
      <c r="J21" s="23">
        <v>5746</v>
      </c>
      <c r="K21" s="23">
        <v>100225</v>
      </c>
      <c r="L21" s="23">
        <v>14971</v>
      </c>
      <c r="M21" s="23">
        <v>10934</v>
      </c>
      <c r="N21" s="23">
        <v>19607</v>
      </c>
      <c r="O21" s="193"/>
    </row>
    <row r="22" spans="1:15" s="157" customFormat="1" ht="18" customHeight="1">
      <c r="A22" s="290">
        <v>3</v>
      </c>
      <c r="B22" s="1129">
        <v>366425</v>
      </c>
      <c r="C22" s="23">
        <v>374986</v>
      </c>
      <c r="D22" s="23">
        <v>69083</v>
      </c>
      <c r="E22" s="23">
        <v>142030</v>
      </c>
      <c r="F22" s="23">
        <v>116497</v>
      </c>
      <c r="G22" s="23">
        <v>136342</v>
      </c>
      <c r="H22" s="23">
        <v>68817</v>
      </c>
      <c r="I22" s="23">
        <v>9027</v>
      </c>
      <c r="J22" s="23">
        <v>8580</v>
      </c>
      <c r="K22" s="23">
        <v>129391</v>
      </c>
      <c r="L22" s="23">
        <v>18196</v>
      </c>
      <c r="M22" s="23">
        <v>15635</v>
      </c>
      <c r="N22" s="23">
        <v>27156</v>
      </c>
      <c r="O22" s="193"/>
    </row>
    <row r="23" spans="1:15" s="157" customFormat="1" ht="18" customHeight="1">
      <c r="A23" s="290">
        <v>4</v>
      </c>
      <c r="B23" s="1129">
        <v>319867</v>
      </c>
      <c r="C23" s="23">
        <v>331918</v>
      </c>
      <c r="D23" s="23">
        <v>60949</v>
      </c>
      <c r="E23" s="23">
        <v>125126</v>
      </c>
      <c r="F23" s="23">
        <v>102917</v>
      </c>
      <c r="G23" s="23">
        <v>120904</v>
      </c>
      <c r="H23" s="23">
        <v>61320</v>
      </c>
      <c r="I23" s="23">
        <v>8620</v>
      </c>
      <c r="J23" s="23">
        <v>8177</v>
      </c>
      <c r="K23" s="23">
        <v>114803</v>
      </c>
      <c r="L23" s="23">
        <v>19309</v>
      </c>
      <c r="M23" s="23">
        <v>13541</v>
      </c>
      <c r="N23" s="23">
        <v>25088</v>
      </c>
      <c r="O23" s="193"/>
    </row>
    <row r="24" spans="1:15" s="157" customFormat="1" ht="18" customHeight="1">
      <c r="A24" s="290">
        <v>5</v>
      </c>
      <c r="B24" s="1129">
        <v>305396</v>
      </c>
      <c r="C24" s="23">
        <v>306169</v>
      </c>
      <c r="D24" s="23">
        <v>55554</v>
      </c>
      <c r="E24" s="23">
        <v>114846</v>
      </c>
      <c r="F24" s="23">
        <v>100928</v>
      </c>
      <c r="G24" s="23">
        <v>105349</v>
      </c>
      <c r="H24" s="23">
        <v>61813</v>
      </c>
      <c r="I24" s="23">
        <v>8187</v>
      </c>
      <c r="J24" s="23">
        <v>9150</v>
      </c>
      <c r="K24" s="23">
        <v>113097</v>
      </c>
      <c r="L24" s="23">
        <v>15198</v>
      </c>
      <c r="M24" s="23">
        <v>12756</v>
      </c>
      <c r="N24" s="23">
        <v>23151</v>
      </c>
      <c r="O24" s="193"/>
    </row>
    <row r="25" spans="1:15" s="157" customFormat="1" ht="18" customHeight="1">
      <c r="A25" s="299">
        <v>6</v>
      </c>
      <c r="B25" s="1132">
        <v>285219</v>
      </c>
      <c r="C25" s="1133">
        <v>306487</v>
      </c>
      <c r="D25" s="1133">
        <v>56523</v>
      </c>
      <c r="E25" s="1133">
        <v>119764</v>
      </c>
      <c r="F25" s="1133">
        <v>97081</v>
      </c>
      <c r="G25" s="1133">
        <v>97555</v>
      </c>
      <c r="H25" s="1133">
        <v>58409</v>
      </c>
      <c r="I25" s="1133">
        <v>8001</v>
      </c>
      <c r="J25" s="1133">
        <v>6564</v>
      </c>
      <c r="K25" s="1133">
        <v>108215</v>
      </c>
      <c r="L25" s="1133">
        <v>14682</v>
      </c>
      <c r="M25" s="1133">
        <v>12660</v>
      </c>
      <c r="N25" s="1133">
        <v>24280</v>
      </c>
      <c r="O25" s="193"/>
    </row>
    <row r="26" spans="1:15" s="157" customFormat="1" ht="14.25">
      <c r="A26" s="1345" t="s">
        <v>889</v>
      </c>
      <c r="B26" s="1135"/>
      <c r="C26" s="1135"/>
      <c r="D26" s="1135"/>
      <c r="E26" s="1135"/>
      <c r="F26" s="1135"/>
      <c r="G26" s="1135"/>
      <c r="H26" s="1135"/>
      <c r="I26" s="1135"/>
      <c r="J26" s="1135"/>
      <c r="K26" s="1135"/>
      <c r="L26" s="1135"/>
      <c r="M26" s="1135"/>
      <c r="N26" s="1135"/>
      <c r="O26" s="193"/>
    </row>
    <row r="27" spans="1:14" s="267" customFormat="1" ht="14.25">
      <c r="A27" s="1298" t="s">
        <v>890</v>
      </c>
      <c r="B27" s="1167"/>
      <c r="C27" s="1167"/>
      <c r="D27" s="1167"/>
      <c r="E27" s="1167"/>
      <c r="F27" s="1167"/>
      <c r="G27" s="1167"/>
      <c r="H27" s="1167"/>
      <c r="I27" s="1167"/>
      <c r="J27" s="1167"/>
      <c r="K27" s="1167"/>
      <c r="L27" s="1167"/>
      <c r="M27" s="1167"/>
      <c r="N27" s="1167"/>
    </row>
    <row r="28" spans="2:14" ht="13.5">
      <c r="B28" s="1346"/>
      <c r="C28" s="1346"/>
      <c r="D28" s="1346"/>
      <c r="E28" s="1346"/>
      <c r="F28" s="1346"/>
      <c r="G28" s="1346"/>
      <c r="H28" s="1346"/>
      <c r="I28" s="1346"/>
      <c r="J28" s="1346"/>
      <c r="K28" s="1346"/>
      <c r="L28" s="1346"/>
      <c r="M28" s="1346"/>
      <c r="N28" s="1346"/>
    </row>
    <row r="29" spans="2:14" ht="13.5">
      <c r="B29" s="1346"/>
      <c r="C29" s="1346"/>
      <c r="D29" s="1346"/>
      <c r="E29" s="1346"/>
      <c r="F29" s="1346"/>
      <c r="G29" s="1346"/>
      <c r="H29" s="1346"/>
      <c r="I29" s="1346"/>
      <c r="J29" s="1346"/>
      <c r="K29" s="1346"/>
      <c r="L29" s="1346"/>
      <c r="M29" s="1346"/>
      <c r="N29" s="1346"/>
    </row>
    <row r="32" spans="2:14" ht="13.5">
      <c r="B32" s="1346"/>
      <c r="C32" s="1346"/>
      <c r="D32" s="1346"/>
      <c r="E32" s="1346"/>
      <c r="F32" s="1346"/>
      <c r="G32" s="1346"/>
      <c r="H32" s="1346"/>
      <c r="I32" s="1346"/>
      <c r="J32" s="1346"/>
      <c r="K32" s="1346"/>
      <c r="L32" s="1346"/>
      <c r="M32" s="1346"/>
      <c r="N32" s="1346"/>
    </row>
  </sheetData>
  <sheetProtection/>
  <mergeCells count="1">
    <mergeCell ref="A1:N1"/>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IV44"/>
  <sheetViews>
    <sheetView zoomScalePageLayoutView="0" workbookViewId="0" topLeftCell="A1">
      <selection activeCell="A1" sqref="A1:M1"/>
    </sheetView>
  </sheetViews>
  <sheetFormatPr defaultColWidth="10.625" defaultRowHeight="9"/>
  <cols>
    <col min="1" max="1" width="11.625" style="161" customWidth="1"/>
    <col min="2" max="4" width="10.375" style="161" customWidth="1"/>
    <col min="5" max="5" width="7.75390625" style="161" customWidth="1"/>
    <col min="6" max="7" width="8.625" style="98" customWidth="1"/>
    <col min="8" max="13" width="8.625" style="161" customWidth="1"/>
    <col min="14" max="16384" width="10.625" style="161" customWidth="1"/>
  </cols>
  <sheetData>
    <row r="1" spans="1:256" ht="15.75" customHeight="1">
      <c r="A1" s="1953" t="s">
        <v>842</v>
      </c>
      <c r="B1" s="1874"/>
      <c r="C1" s="1874"/>
      <c r="D1" s="1874"/>
      <c r="E1" s="1874"/>
      <c r="F1" s="1874"/>
      <c r="G1" s="1874"/>
      <c r="H1" s="1874"/>
      <c r="I1" s="1874"/>
      <c r="J1" s="1874"/>
      <c r="K1" s="1874"/>
      <c r="L1" s="1874"/>
      <c r="M1" s="1874"/>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c r="DM1" s="240"/>
      <c r="DN1" s="240"/>
      <c r="DO1" s="240"/>
      <c r="DP1" s="240"/>
      <c r="DQ1" s="240"/>
      <c r="DR1" s="240"/>
      <c r="DS1" s="240"/>
      <c r="DT1" s="240"/>
      <c r="DU1" s="240"/>
      <c r="DV1" s="240"/>
      <c r="DW1" s="240"/>
      <c r="DX1" s="240"/>
      <c r="DY1" s="240"/>
      <c r="DZ1" s="240"/>
      <c r="EA1" s="240"/>
      <c r="EB1" s="240"/>
      <c r="EC1" s="240"/>
      <c r="ED1" s="240"/>
      <c r="EE1" s="240"/>
      <c r="EF1" s="240"/>
      <c r="EG1" s="240"/>
      <c r="EH1" s="240"/>
      <c r="EI1" s="240"/>
      <c r="EJ1" s="240"/>
      <c r="EK1" s="240"/>
      <c r="EL1" s="240"/>
      <c r="EM1" s="240"/>
      <c r="EN1" s="240"/>
      <c r="EO1" s="240"/>
      <c r="EP1" s="240"/>
      <c r="EQ1" s="240"/>
      <c r="ER1" s="240"/>
      <c r="ES1" s="240"/>
      <c r="ET1" s="240"/>
      <c r="EU1" s="240"/>
      <c r="EV1" s="240"/>
      <c r="EW1" s="240"/>
      <c r="EX1" s="240"/>
      <c r="EY1" s="240"/>
      <c r="EZ1" s="240"/>
      <c r="FA1" s="240"/>
      <c r="FB1" s="240"/>
      <c r="FC1" s="240"/>
      <c r="FD1" s="240"/>
      <c r="FE1" s="240"/>
      <c r="FF1" s="240"/>
      <c r="FG1" s="240"/>
      <c r="FH1" s="240"/>
      <c r="FI1" s="240"/>
      <c r="FJ1" s="240"/>
      <c r="FK1" s="240"/>
      <c r="FL1" s="240"/>
      <c r="FM1" s="240"/>
      <c r="FN1" s="240"/>
      <c r="FO1" s="240"/>
      <c r="FP1" s="240"/>
      <c r="FQ1" s="240"/>
      <c r="FR1" s="240"/>
      <c r="FS1" s="240"/>
      <c r="FT1" s="240"/>
      <c r="FU1" s="240"/>
      <c r="FV1" s="240"/>
      <c r="FW1" s="240"/>
      <c r="FX1" s="240"/>
      <c r="FY1" s="240"/>
      <c r="FZ1" s="240"/>
      <c r="GA1" s="240"/>
      <c r="GB1" s="240"/>
      <c r="GC1" s="240"/>
      <c r="GD1" s="240"/>
      <c r="GE1" s="240"/>
      <c r="GF1" s="240"/>
      <c r="GG1" s="240"/>
      <c r="GH1" s="240"/>
      <c r="GI1" s="240"/>
      <c r="GJ1" s="240"/>
      <c r="GK1" s="240"/>
      <c r="GL1" s="240"/>
      <c r="GM1" s="240"/>
      <c r="GN1" s="240"/>
      <c r="GO1" s="240"/>
      <c r="GP1" s="240"/>
      <c r="GQ1" s="240"/>
      <c r="GR1" s="240"/>
      <c r="GS1" s="240"/>
      <c r="GT1" s="240"/>
      <c r="GU1" s="240"/>
      <c r="GV1" s="240"/>
      <c r="GW1" s="240"/>
      <c r="GX1" s="240"/>
      <c r="GY1" s="240"/>
      <c r="GZ1" s="240"/>
      <c r="HA1" s="240"/>
      <c r="HB1" s="240"/>
      <c r="HC1" s="240"/>
      <c r="HD1" s="240"/>
      <c r="HE1" s="240"/>
      <c r="HF1" s="240"/>
      <c r="HG1" s="240"/>
      <c r="HH1" s="240"/>
      <c r="HI1" s="240"/>
      <c r="HJ1" s="240"/>
      <c r="HK1" s="240"/>
      <c r="HL1" s="240"/>
      <c r="HM1" s="240"/>
      <c r="HN1" s="240"/>
      <c r="HO1" s="240"/>
      <c r="HP1" s="240"/>
      <c r="HQ1" s="240"/>
      <c r="HR1" s="240"/>
      <c r="HS1" s="240"/>
      <c r="HT1" s="240"/>
      <c r="HU1" s="240"/>
      <c r="HV1" s="240"/>
      <c r="HW1" s="240"/>
      <c r="HX1" s="240"/>
      <c r="HY1" s="240"/>
      <c r="HZ1" s="240"/>
      <c r="IA1" s="240"/>
      <c r="IB1" s="240"/>
      <c r="IC1" s="240"/>
      <c r="ID1" s="240"/>
      <c r="IE1" s="240"/>
      <c r="IF1" s="240"/>
      <c r="IG1" s="240"/>
      <c r="IH1" s="240"/>
      <c r="II1" s="240"/>
      <c r="IJ1" s="240"/>
      <c r="IK1" s="240"/>
      <c r="IL1" s="240"/>
      <c r="IM1" s="240"/>
      <c r="IN1" s="240"/>
      <c r="IO1" s="240"/>
      <c r="IP1" s="240"/>
      <c r="IQ1" s="240"/>
      <c r="IR1" s="240"/>
      <c r="IS1" s="240"/>
      <c r="IT1" s="240"/>
      <c r="IU1" s="240"/>
      <c r="IV1" s="240"/>
    </row>
    <row r="2" spans="1:256" ht="15.75" customHeight="1" thickBot="1">
      <c r="A2" s="1301"/>
      <c r="B2" s="240"/>
      <c r="C2" s="240"/>
      <c r="D2" s="240"/>
      <c r="E2" s="240"/>
      <c r="F2" s="240"/>
      <c r="G2" s="240"/>
      <c r="H2" s="240"/>
      <c r="I2" s="240"/>
      <c r="J2" s="240"/>
      <c r="K2" s="240"/>
      <c r="L2" s="240"/>
      <c r="M2" s="242" t="s">
        <v>843</v>
      </c>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240"/>
      <c r="AY2" s="240"/>
      <c r="AZ2" s="240"/>
      <c r="BA2" s="240"/>
      <c r="BB2" s="240"/>
      <c r="BC2" s="240"/>
      <c r="BD2" s="240"/>
      <c r="BE2" s="240"/>
      <c r="BF2" s="240"/>
      <c r="BG2" s="240"/>
      <c r="BH2" s="240"/>
      <c r="BI2" s="240"/>
      <c r="BJ2" s="240"/>
      <c r="BK2" s="240"/>
      <c r="BL2" s="240"/>
      <c r="BM2" s="240"/>
      <c r="BN2" s="240"/>
      <c r="BO2" s="240"/>
      <c r="BP2" s="240"/>
      <c r="BQ2" s="240"/>
      <c r="BR2" s="240"/>
      <c r="BS2" s="240"/>
      <c r="BT2" s="240"/>
      <c r="BU2" s="240"/>
      <c r="BV2" s="240"/>
      <c r="BW2" s="240"/>
      <c r="BX2" s="240"/>
      <c r="BY2" s="240"/>
      <c r="BZ2" s="240"/>
      <c r="CA2" s="240"/>
      <c r="CB2" s="240"/>
      <c r="CC2" s="240"/>
      <c r="CD2" s="240"/>
      <c r="CE2" s="240"/>
      <c r="CF2" s="240"/>
      <c r="CG2" s="240"/>
      <c r="CH2" s="240"/>
      <c r="CI2" s="240"/>
      <c r="CJ2" s="240"/>
      <c r="CK2" s="240"/>
      <c r="CL2" s="240"/>
      <c r="CM2" s="240"/>
      <c r="CN2" s="240"/>
      <c r="CO2" s="240"/>
      <c r="CP2" s="240"/>
      <c r="CQ2" s="240"/>
      <c r="CR2" s="240"/>
      <c r="CS2" s="240"/>
      <c r="CT2" s="240"/>
      <c r="CU2" s="240"/>
      <c r="CV2" s="240"/>
      <c r="CW2" s="240"/>
      <c r="CX2" s="240"/>
      <c r="CY2" s="240"/>
      <c r="CZ2" s="240"/>
      <c r="DA2" s="240"/>
      <c r="DB2" s="240"/>
      <c r="DC2" s="240"/>
      <c r="DD2" s="240"/>
      <c r="DE2" s="240"/>
      <c r="DF2" s="240"/>
      <c r="DG2" s="240"/>
      <c r="DH2" s="240"/>
      <c r="DI2" s="240"/>
      <c r="DJ2" s="240"/>
      <c r="DK2" s="240"/>
      <c r="DL2" s="240"/>
      <c r="DM2" s="240"/>
      <c r="DN2" s="240"/>
      <c r="DO2" s="240"/>
      <c r="DP2" s="240"/>
      <c r="DQ2" s="240"/>
      <c r="DR2" s="240"/>
      <c r="DS2" s="240"/>
      <c r="DT2" s="240"/>
      <c r="DU2" s="240"/>
      <c r="DV2" s="240"/>
      <c r="DW2" s="240"/>
      <c r="DX2" s="240"/>
      <c r="DY2" s="240"/>
      <c r="DZ2" s="240"/>
      <c r="EA2" s="240"/>
      <c r="EB2" s="240"/>
      <c r="EC2" s="240"/>
      <c r="ED2" s="240"/>
      <c r="EE2" s="240"/>
      <c r="EF2" s="240"/>
      <c r="EG2" s="240"/>
      <c r="EH2" s="240"/>
      <c r="EI2" s="240"/>
      <c r="EJ2" s="240"/>
      <c r="EK2" s="240"/>
      <c r="EL2" s="240"/>
      <c r="EM2" s="240"/>
      <c r="EN2" s="240"/>
      <c r="EO2" s="240"/>
      <c r="EP2" s="240"/>
      <c r="EQ2" s="240"/>
      <c r="ER2" s="240"/>
      <c r="ES2" s="240"/>
      <c r="ET2" s="240"/>
      <c r="EU2" s="240"/>
      <c r="EV2" s="240"/>
      <c r="EW2" s="240"/>
      <c r="EX2" s="240"/>
      <c r="EY2" s="240"/>
      <c r="EZ2" s="240"/>
      <c r="FA2" s="240"/>
      <c r="FB2" s="240"/>
      <c r="FC2" s="240"/>
      <c r="FD2" s="240"/>
      <c r="FE2" s="240"/>
      <c r="FF2" s="240"/>
      <c r="FG2" s="240"/>
      <c r="FH2" s="240"/>
      <c r="FI2" s="240"/>
      <c r="FJ2" s="240"/>
      <c r="FK2" s="240"/>
      <c r="FL2" s="240"/>
      <c r="FM2" s="240"/>
      <c r="FN2" s="240"/>
      <c r="FO2" s="240"/>
      <c r="FP2" s="240"/>
      <c r="FQ2" s="240"/>
      <c r="FR2" s="240"/>
      <c r="FS2" s="240"/>
      <c r="FT2" s="240"/>
      <c r="FU2" s="240"/>
      <c r="FV2" s="240"/>
      <c r="FW2" s="240"/>
      <c r="FX2" s="240"/>
      <c r="FY2" s="240"/>
      <c r="FZ2" s="240"/>
      <c r="GA2" s="240"/>
      <c r="GB2" s="240"/>
      <c r="GC2" s="240"/>
      <c r="GD2" s="240"/>
      <c r="GE2" s="240"/>
      <c r="GF2" s="240"/>
      <c r="GG2" s="240"/>
      <c r="GH2" s="240"/>
      <c r="GI2" s="240"/>
      <c r="GJ2" s="240"/>
      <c r="GK2" s="240"/>
      <c r="GL2" s="240"/>
      <c r="GM2" s="240"/>
      <c r="GN2" s="240"/>
      <c r="GO2" s="240"/>
      <c r="GP2" s="240"/>
      <c r="GQ2" s="240"/>
      <c r="GR2" s="240"/>
      <c r="GS2" s="240"/>
      <c r="GT2" s="240"/>
      <c r="GU2" s="240"/>
      <c r="GV2" s="240"/>
      <c r="GW2" s="240"/>
      <c r="GX2" s="240"/>
      <c r="GY2" s="240"/>
      <c r="GZ2" s="240"/>
      <c r="HA2" s="240"/>
      <c r="HB2" s="240"/>
      <c r="HC2" s="240"/>
      <c r="HD2" s="240"/>
      <c r="HE2" s="240"/>
      <c r="HF2" s="240"/>
      <c r="HG2" s="240"/>
      <c r="HH2" s="240"/>
      <c r="HI2" s="240"/>
      <c r="HJ2" s="240"/>
      <c r="HK2" s="240"/>
      <c r="HL2" s="240"/>
      <c r="HM2" s="240"/>
      <c r="HN2" s="240"/>
      <c r="HO2" s="240"/>
      <c r="HP2" s="240"/>
      <c r="HQ2" s="240"/>
      <c r="HR2" s="240"/>
      <c r="HS2" s="240"/>
      <c r="HT2" s="240"/>
      <c r="HU2" s="240"/>
      <c r="HV2" s="240"/>
      <c r="HW2" s="240"/>
      <c r="HX2" s="240"/>
      <c r="HY2" s="240"/>
      <c r="HZ2" s="240"/>
      <c r="IA2" s="240"/>
      <c r="IB2" s="240"/>
      <c r="IC2" s="240"/>
      <c r="ID2" s="240"/>
      <c r="IE2" s="240"/>
      <c r="IF2" s="240"/>
      <c r="IG2" s="240"/>
      <c r="IH2" s="240"/>
      <c r="II2" s="240"/>
      <c r="IJ2" s="240"/>
      <c r="IK2" s="240"/>
      <c r="IL2" s="240"/>
      <c r="IM2" s="240"/>
      <c r="IN2" s="240"/>
      <c r="IO2" s="240"/>
      <c r="IP2" s="240"/>
      <c r="IQ2" s="240"/>
      <c r="IR2" s="240"/>
      <c r="IS2" s="240"/>
      <c r="IT2" s="240"/>
      <c r="IU2" s="240"/>
      <c r="IV2" s="240"/>
    </row>
    <row r="3" spans="1:14" ht="15.75" customHeight="1" thickTop="1">
      <c r="A3" s="1954" t="s">
        <v>352</v>
      </c>
      <c r="B3" s="1956" t="s">
        <v>844</v>
      </c>
      <c r="C3" s="1957"/>
      <c r="D3" s="1957"/>
      <c r="E3" s="1958"/>
      <c r="F3" s="1956" t="s">
        <v>845</v>
      </c>
      <c r="G3" s="1957"/>
      <c r="H3" s="1957"/>
      <c r="I3" s="1958"/>
      <c r="J3" s="1956" t="s">
        <v>846</v>
      </c>
      <c r="K3" s="1957"/>
      <c r="L3" s="1957"/>
      <c r="M3" s="1957"/>
      <c r="N3" s="284"/>
    </row>
    <row r="4" spans="1:14" ht="15.75" customHeight="1">
      <c r="A4" s="1955"/>
      <c r="B4" s="1302" t="s">
        <v>847</v>
      </c>
      <c r="C4" s="1302" t="s">
        <v>848</v>
      </c>
      <c r="D4" s="1302" t="s">
        <v>849</v>
      </c>
      <c r="E4" s="1302" t="s">
        <v>850</v>
      </c>
      <c r="F4" s="1302" t="s">
        <v>847</v>
      </c>
      <c r="G4" s="1302" t="s">
        <v>848</v>
      </c>
      <c r="H4" s="1302" t="s">
        <v>849</v>
      </c>
      <c r="I4" s="1302" t="s">
        <v>850</v>
      </c>
      <c r="J4" s="1302" t="s">
        <v>847</v>
      </c>
      <c r="K4" s="1302" t="s">
        <v>848</v>
      </c>
      <c r="L4" s="1302" t="s">
        <v>849</v>
      </c>
      <c r="M4" s="1302" t="s">
        <v>850</v>
      </c>
      <c r="N4" s="284"/>
    </row>
    <row r="5" spans="1:14" ht="15" customHeight="1">
      <c r="A5" s="163"/>
      <c r="B5" s="1303"/>
      <c r="C5" s="1304"/>
      <c r="D5" s="1304"/>
      <c r="E5" s="1304"/>
      <c r="F5" s="1304"/>
      <c r="G5" s="1304"/>
      <c r="H5" s="1304"/>
      <c r="I5" s="1304"/>
      <c r="J5" s="1304"/>
      <c r="K5" s="1304"/>
      <c r="L5" s="1304"/>
      <c r="M5" s="1304"/>
      <c r="N5" s="1257"/>
    </row>
    <row r="6" spans="1:14" ht="15" customHeight="1">
      <c r="A6" s="1305" t="s">
        <v>675</v>
      </c>
      <c r="B6" s="1306">
        <v>416147</v>
      </c>
      <c r="C6" s="1090">
        <v>412964</v>
      </c>
      <c r="D6" s="1090">
        <v>829111</v>
      </c>
      <c r="E6" s="1307">
        <v>72.7</v>
      </c>
      <c r="F6" s="1090">
        <v>26359</v>
      </c>
      <c r="G6" s="1090">
        <v>26936</v>
      </c>
      <c r="H6" s="1090">
        <v>53295</v>
      </c>
      <c r="I6" s="1307">
        <v>63.5</v>
      </c>
      <c r="J6" s="1200">
        <v>62476</v>
      </c>
      <c r="K6" s="1200">
        <v>63246</v>
      </c>
      <c r="L6" s="1200">
        <v>125722</v>
      </c>
      <c r="M6" s="1308">
        <v>55.1</v>
      </c>
      <c r="N6" s="1257"/>
    </row>
    <row r="7" spans="1:14" s="157" customFormat="1" ht="15" customHeight="1">
      <c r="A7" s="303">
        <v>28</v>
      </c>
      <c r="B7" s="1129">
        <v>445533</v>
      </c>
      <c r="C7" s="43">
        <v>446356</v>
      </c>
      <c r="D7" s="43">
        <v>891889</v>
      </c>
      <c r="E7" s="1309">
        <v>75.1</v>
      </c>
      <c r="F7" s="43">
        <v>26309</v>
      </c>
      <c r="G7" s="43">
        <v>26389</v>
      </c>
      <c r="H7" s="43">
        <v>52698</v>
      </c>
      <c r="I7" s="1309">
        <v>63.1</v>
      </c>
      <c r="J7" s="137">
        <v>62263</v>
      </c>
      <c r="K7" s="137">
        <v>59388</v>
      </c>
      <c r="L7" s="137">
        <v>121651</v>
      </c>
      <c r="M7" s="1310">
        <v>50.2</v>
      </c>
      <c r="N7" s="1311"/>
    </row>
    <row r="8" spans="1:14" s="157" customFormat="1" ht="15" customHeight="1">
      <c r="A8" s="303">
        <v>29</v>
      </c>
      <c r="B8" s="1129">
        <v>458563</v>
      </c>
      <c r="C8" s="43">
        <v>460984</v>
      </c>
      <c r="D8" s="43">
        <v>919547</v>
      </c>
      <c r="E8" s="1309">
        <v>78.1</v>
      </c>
      <c r="F8" s="43">
        <v>28444</v>
      </c>
      <c r="G8" s="43">
        <v>28310</v>
      </c>
      <c r="H8" s="43">
        <v>56754</v>
      </c>
      <c r="I8" s="1309">
        <v>68.3</v>
      </c>
      <c r="J8" s="137">
        <v>72285</v>
      </c>
      <c r="K8" s="137">
        <v>70831</v>
      </c>
      <c r="L8" s="137">
        <v>143116</v>
      </c>
      <c r="M8" s="1310">
        <v>60.2</v>
      </c>
      <c r="N8" s="1311"/>
    </row>
    <row r="9" spans="1:14" s="157" customFormat="1" ht="15" customHeight="1">
      <c r="A9" s="303">
        <v>30</v>
      </c>
      <c r="B9" s="1129">
        <v>505241</v>
      </c>
      <c r="C9" s="43">
        <v>507566</v>
      </c>
      <c r="D9" s="43">
        <v>1012807</v>
      </c>
      <c r="E9" s="1309">
        <v>80.14520679108819</v>
      </c>
      <c r="F9" s="43">
        <v>27986</v>
      </c>
      <c r="G9" s="43">
        <v>28599</v>
      </c>
      <c r="H9" s="43">
        <v>56585</v>
      </c>
      <c r="I9" s="1309">
        <v>67.2</v>
      </c>
      <c r="J9" s="137">
        <v>75858</v>
      </c>
      <c r="K9" s="137">
        <v>73160</v>
      </c>
      <c r="L9" s="137">
        <v>149018</v>
      </c>
      <c r="M9" s="1310">
        <v>61.06494230264883</v>
      </c>
      <c r="N9" s="1311"/>
    </row>
    <row r="10" spans="1:14" s="157" customFormat="1" ht="15" customHeight="1">
      <c r="A10" s="303" t="s">
        <v>835</v>
      </c>
      <c r="B10" s="1129">
        <v>496771</v>
      </c>
      <c r="C10" s="43">
        <v>500396</v>
      </c>
      <c r="D10" s="43">
        <v>997167</v>
      </c>
      <c r="E10" s="1309">
        <v>75.67555876319642</v>
      </c>
      <c r="F10" s="43">
        <v>29448</v>
      </c>
      <c r="G10" s="43">
        <v>29790</v>
      </c>
      <c r="H10" s="43">
        <v>59238</v>
      </c>
      <c r="I10" s="1309">
        <v>65.4418912947415</v>
      </c>
      <c r="J10" s="137">
        <v>72910</v>
      </c>
      <c r="K10" s="137">
        <v>69704</v>
      </c>
      <c r="L10" s="137">
        <v>142614</v>
      </c>
      <c r="M10" s="1310">
        <v>57.591102926923824</v>
      </c>
      <c r="N10" s="1311"/>
    </row>
    <row r="11" spans="1:14" s="157" customFormat="1" ht="15" customHeight="1">
      <c r="A11" s="303">
        <v>2</v>
      </c>
      <c r="B11" s="1129">
        <v>152999</v>
      </c>
      <c r="C11" s="43">
        <v>154249</v>
      </c>
      <c r="D11" s="43">
        <v>307248</v>
      </c>
      <c r="E11" s="1309">
        <v>45</v>
      </c>
      <c r="F11" s="43">
        <v>11943</v>
      </c>
      <c r="G11" s="43">
        <v>11869</v>
      </c>
      <c r="H11" s="43">
        <v>23812</v>
      </c>
      <c r="I11" s="1309">
        <v>34.9</v>
      </c>
      <c r="J11" s="137">
        <v>11400</v>
      </c>
      <c r="K11" s="137">
        <v>13185</v>
      </c>
      <c r="L11" s="137">
        <v>24585</v>
      </c>
      <c r="M11" s="1310">
        <v>26.5</v>
      </c>
      <c r="N11" s="1311"/>
    </row>
    <row r="12" spans="1:14" ht="15" customHeight="1">
      <c r="A12" s="1312"/>
      <c r="B12" s="1129"/>
      <c r="C12" s="43"/>
      <c r="D12" s="43"/>
      <c r="E12" s="136"/>
      <c r="F12" s="43"/>
      <c r="G12" s="43"/>
      <c r="H12" s="43"/>
      <c r="I12" s="1313"/>
      <c r="J12" s="137"/>
      <c r="K12" s="137"/>
      <c r="L12" s="137"/>
      <c r="M12" s="1310"/>
      <c r="N12" s="1257"/>
    </row>
    <row r="13" spans="1:14" s="157" customFormat="1" ht="15" customHeight="1">
      <c r="A13" s="1314" t="s">
        <v>100</v>
      </c>
      <c r="B13" s="1315">
        <v>11892</v>
      </c>
      <c r="C13" s="1316">
        <v>12424</v>
      </c>
      <c r="D13" s="1248">
        <v>24316</v>
      </c>
      <c r="E13" s="1317">
        <v>37.37587998401427</v>
      </c>
      <c r="F13" s="19">
        <v>874</v>
      </c>
      <c r="G13" s="19">
        <v>925</v>
      </c>
      <c r="H13" s="19">
        <v>1799</v>
      </c>
      <c r="I13" s="49">
        <v>39.5</v>
      </c>
      <c r="J13" s="137">
        <v>811</v>
      </c>
      <c r="K13" s="137">
        <v>995</v>
      </c>
      <c r="L13" s="137">
        <v>1806</v>
      </c>
      <c r="M13" s="1310">
        <v>30.220883534136544</v>
      </c>
      <c r="N13" s="1311"/>
    </row>
    <row r="14" spans="1:14" s="157" customFormat="1" ht="15" customHeight="1">
      <c r="A14" s="1249">
        <v>8</v>
      </c>
      <c r="B14" s="1318">
        <v>12238</v>
      </c>
      <c r="C14" s="1316">
        <v>12095</v>
      </c>
      <c r="D14" s="1316">
        <v>24333</v>
      </c>
      <c r="E14" s="25">
        <v>30.22244854868158</v>
      </c>
      <c r="F14" s="19">
        <v>1290</v>
      </c>
      <c r="G14" s="19">
        <v>1395</v>
      </c>
      <c r="H14" s="19">
        <v>2685</v>
      </c>
      <c r="I14" s="49">
        <v>32.34160443266683</v>
      </c>
      <c r="J14" s="137">
        <v>1192</v>
      </c>
      <c r="K14" s="137">
        <v>1257</v>
      </c>
      <c r="L14" s="137">
        <v>2449</v>
      </c>
      <c r="M14" s="1310">
        <v>16.201376025403547</v>
      </c>
      <c r="N14" s="1311"/>
    </row>
    <row r="15" spans="1:14" s="157" customFormat="1" ht="15" customHeight="1">
      <c r="A15" s="1249">
        <v>9</v>
      </c>
      <c r="B15" s="1315">
        <v>14291</v>
      </c>
      <c r="C15" s="1316">
        <v>14388</v>
      </c>
      <c r="D15" s="1248">
        <v>28679</v>
      </c>
      <c r="E15" s="25">
        <v>50.541026364020865</v>
      </c>
      <c r="F15" s="19">
        <v>1156</v>
      </c>
      <c r="G15" s="19">
        <v>1114</v>
      </c>
      <c r="H15" s="19">
        <v>2270</v>
      </c>
      <c r="I15" s="49">
        <v>43.788580246913575</v>
      </c>
      <c r="J15" s="137">
        <v>1028</v>
      </c>
      <c r="K15" s="137">
        <v>1221</v>
      </c>
      <c r="L15" s="137">
        <v>2249</v>
      </c>
      <c r="M15" s="1310">
        <v>25.67351598173516</v>
      </c>
      <c r="N15" s="1311"/>
    </row>
    <row r="16" spans="1:14" ht="15" customHeight="1">
      <c r="A16" s="1249">
        <v>10</v>
      </c>
      <c r="B16" s="1318">
        <v>23422</v>
      </c>
      <c r="C16" s="1316">
        <v>24803</v>
      </c>
      <c r="D16" s="1316">
        <v>48225</v>
      </c>
      <c r="E16" s="1317">
        <v>65.3862841337419</v>
      </c>
      <c r="F16" s="19">
        <v>1581</v>
      </c>
      <c r="G16" s="19">
        <v>1667</v>
      </c>
      <c r="H16" s="19">
        <v>3248</v>
      </c>
      <c r="I16" s="49">
        <v>51.0852469329978</v>
      </c>
      <c r="J16" s="137">
        <v>1247</v>
      </c>
      <c r="K16" s="137">
        <v>1875</v>
      </c>
      <c r="L16" s="137">
        <v>3122</v>
      </c>
      <c r="M16" s="1310">
        <v>54.848910751932536</v>
      </c>
      <c r="N16" s="1257"/>
    </row>
    <row r="17" spans="1:14" s="157" customFormat="1" ht="15" customHeight="1">
      <c r="A17" s="1249">
        <v>11</v>
      </c>
      <c r="B17" s="1315">
        <v>31373</v>
      </c>
      <c r="C17" s="1316">
        <v>31740</v>
      </c>
      <c r="D17" s="1248">
        <v>63113</v>
      </c>
      <c r="E17" s="1317">
        <v>66.48512556885218</v>
      </c>
      <c r="F17" s="19">
        <v>1619</v>
      </c>
      <c r="G17" s="19">
        <v>1700</v>
      </c>
      <c r="H17" s="19">
        <v>3319</v>
      </c>
      <c r="I17" s="49">
        <v>57.145316804407706</v>
      </c>
      <c r="J17" s="137">
        <v>2438</v>
      </c>
      <c r="K17" s="137">
        <v>2879</v>
      </c>
      <c r="L17" s="137">
        <v>5317</v>
      </c>
      <c r="M17" s="1310">
        <v>52.68529528339278</v>
      </c>
      <c r="N17" s="1311"/>
    </row>
    <row r="18" spans="1:14" s="157" customFormat="1" ht="15" customHeight="1">
      <c r="A18" s="1249">
        <v>12</v>
      </c>
      <c r="B18" s="1315">
        <v>20046</v>
      </c>
      <c r="C18" s="1316">
        <v>20170</v>
      </c>
      <c r="D18" s="1248">
        <v>40216</v>
      </c>
      <c r="E18" s="1317">
        <v>46.28167652542178</v>
      </c>
      <c r="F18" s="137">
        <v>1487</v>
      </c>
      <c r="G18" s="137">
        <v>1381</v>
      </c>
      <c r="H18" s="137">
        <v>2868</v>
      </c>
      <c r="I18" s="1309">
        <v>38.925081433224754</v>
      </c>
      <c r="J18" s="21">
        <v>1968</v>
      </c>
      <c r="K18" s="21">
        <v>2334</v>
      </c>
      <c r="L18" s="21">
        <v>4302</v>
      </c>
      <c r="M18" s="1319">
        <v>30.79896907216495</v>
      </c>
      <c r="N18" s="1311"/>
    </row>
    <row r="19" spans="1:14" s="157" customFormat="1" ht="15" customHeight="1">
      <c r="A19" s="1249" t="s">
        <v>279</v>
      </c>
      <c r="B19" s="1224">
        <v>7654</v>
      </c>
      <c r="C19" s="19">
        <v>6676</v>
      </c>
      <c r="D19" s="19">
        <v>14330</v>
      </c>
      <c r="E19" s="1320">
        <v>30.376902531055244</v>
      </c>
      <c r="F19" s="137">
        <v>1005</v>
      </c>
      <c r="G19" s="137">
        <v>897</v>
      </c>
      <c r="H19" s="137">
        <v>1902</v>
      </c>
      <c r="I19" s="1321">
        <v>28.337306317044096</v>
      </c>
      <c r="J19" s="21">
        <v>768</v>
      </c>
      <c r="K19" s="21">
        <v>522</v>
      </c>
      <c r="L19" s="21">
        <v>1290</v>
      </c>
      <c r="M19" s="1319">
        <v>20.118527760449158</v>
      </c>
      <c r="N19" s="1311"/>
    </row>
    <row r="20" spans="1:14" s="157" customFormat="1" ht="15" customHeight="1">
      <c r="A20" s="1249">
        <v>2</v>
      </c>
      <c r="B20" s="1224">
        <v>5551</v>
      </c>
      <c r="C20" s="19">
        <v>5416</v>
      </c>
      <c r="D20" s="19">
        <v>10967</v>
      </c>
      <c r="E20" s="1320">
        <v>49.31648529544024</v>
      </c>
      <c r="F20" s="137">
        <v>758</v>
      </c>
      <c r="G20" s="137">
        <v>733</v>
      </c>
      <c r="H20" s="137">
        <v>1491</v>
      </c>
      <c r="I20" s="1309">
        <v>23.89423076923077</v>
      </c>
      <c r="J20" s="21">
        <v>250</v>
      </c>
      <c r="K20" s="21">
        <v>252</v>
      </c>
      <c r="L20" s="21">
        <v>502</v>
      </c>
      <c r="M20" s="1319">
        <v>12.600401606425704</v>
      </c>
      <c r="N20" s="1311"/>
    </row>
    <row r="21" spans="1:14" s="157" customFormat="1" ht="15" customHeight="1">
      <c r="A21" s="1249">
        <v>3</v>
      </c>
      <c r="B21" s="1224">
        <v>15017</v>
      </c>
      <c r="C21" s="19">
        <v>15005</v>
      </c>
      <c r="D21" s="19">
        <v>30022</v>
      </c>
      <c r="E21" s="1320">
        <v>57.9</v>
      </c>
      <c r="F21" s="137">
        <v>982</v>
      </c>
      <c r="G21" s="137">
        <v>942</v>
      </c>
      <c r="H21" s="137">
        <v>1924</v>
      </c>
      <c r="I21" s="1309">
        <v>66.8</v>
      </c>
      <c r="J21" s="21">
        <v>597</v>
      </c>
      <c r="K21" s="21">
        <v>667</v>
      </c>
      <c r="L21" s="21">
        <v>1264</v>
      </c>
      <c r="M21" s="1319">
        <v>30.1</v>
      </c>
      <c r="N21" s="1311"/>
    </row>
    <row r="22" spans="1:14" s="157" customFormat="1" ht="15" customHeight="1">
      <c r="A22" s="1249">
        <v>4</v>
      </c>
      <c r="B22" s="1224">
        <v>13500</v>
      </c>
      <c r="C22" s="19">
        <v>13878</v>
      </c>
      <c r="D22" s="19">
        <v>27378</v>
      </c>
      <c r="E22" s="1320">
        <v>40.1</v>
      </c>
      <c r="F22" s="137">
        <v>917</v>
      </c>
      <c r="G22" s="137">
        <v>940</v>
      </c>
      <c r="H22" s="137">
        <v>1857</v>
      </c>
      <c r="I22" s="1309">
        <v>34.2</v>
      </c>
      <c r="J22" s="21">
        <v>799</v>
      </c>
      <c r="K22" s="21">
        <v>1054</v>
      </c>
      <c r="L22" s="21">
        <v>1853</v>
      </c>
      <c r="M22" s="1319">
        <v>18.9</v>
      </c>
      <c r="N22" s="1311"/>
    </row>
    <row r="23" spans="1:14" s="157" customFormat="1" ht="15" customHeight="1">
      <c r="A23" s="1249">
        <v>5</v>
      </c>
      <c r="B23" s="1224">
        <v>11616</v>
      </c>
      <c r="C23" s="19">
        <v>10835</v>
      </c>
      <c r="D23" s="19">
        <v>22451</v>
      </c>
      <c r="E23" s="1320">
        <v>35.5</v>
      </c>
      <c r="F23" s="137">
        <v>880</v>
      </c>
      <c r="G23" s="137">
        <v>890</v>
      </c>
      <c r="H23" s="137">
        <v>1770</v>
      </c>
      <c r="I23" s="1309">
        <v>23.3</v>
      </c>
      <c r="J23" s="21">
        <v>777</v>
      </c>
      <c r="K23" s="21">
        <v>688</v>
      </c>
      <c r="L23" s="21">
        <v>1465</v>
      </c>
      <c r="M23" s="1319">
        <v>21.9</v>
      </c>
      <c r="N23" s="1311"/>
    </row>
    <row r="24" spans="1:14" s="157" customFormat="1" ht="15" customHeight="1">
      <c r="A24" s="1249">
        <v>6</v>
      </c>
      <c r="B24" s="1224">
        <v>9554</v>
      </c>
      <c r="C24" s="19">
        <v>9145</v>
      </c>
      <c r="D24" s="19">
        <v>18699</v>
      </c>
      <c r="E24" s="1320">
        <v>39.7</v>
      </c>
      <c r="F24" s="137">
        <v>805</v>
      </c>
      <c r="G24" s="137">
        <v>880</v>
      </c>
      <c r="H24" s="137">
        <v>1685</v>
      </c>
      <c r="I24" s="1309">
        <v>23.8</v>
      </c>
      <c r="J24" s="21">
        <v>598</v>
      </c>
      <c r="K24" s="21">
        <v>733</v>
      </c>
      <c r="L24" s="21">
        <v>1331</v>
      </c>
      <c r="M24" s="1319">
        <v>14.8</v>
      </c>
      <c r="N24" s="1311"/>
    </row>
    <row r="25" spans="1:14" s="157" customFormat="1" ht="15" customHeight="1">
      <c r="A25" s="1249">
        <v>7</v>
      </c>
      <c r="B25" s="1224">
        <v>14541</v>
      </c>
      <c r="C25" s="19">
        <v>14739</v>
      </c>
      <c r="D25" s="19">
        <v>29280</v>
      </c>
      <c r="E25" s="1320">
        <v>39.9</v>
      </c>
      <c r="F25" s="137">
        <v>1282</v>
      </c>
      <c r="G25" s="137">
        <v>1378</v>
      </c>
      <c r="H25" s="137">
        <v>2660</v>
      </c>
      <c r="I25" s="1309">
        <v>36.2</v>
      </c>
      <c r="J25" s="21">
        <v>759</v>
      </c>
      <c r="K25" s="21">
        <v>937</v>
      </c>
      <c r="L25" s="21">
        <v>1696</v>
      </c>
      <c r="M25" s="1319">
        <v>27</v>
      </c>
      <c r="N25" s="1311"/>
    </row>
    <row r="26" spans="1:14" s="157" customFormat="1" ht="15" customHeight="1">
      <c r="A26" s="1241" t="s">
        <v>851</v>
      </c>
      <c r="B26" s="1224"/>
      <c r="C26" s="137"/>
      <c r="D26" s="19"/>
      <c r="E26" s="1322"/>
      <c r="F26" s="137"/>
      <c r="G26" s="137"/>
      <c r="H26" s="137"/>
      <c r="I26" s="1167"/>
      <c r="J26" s="1065"/>
      <c r="K26" s="1065"/>
      <c r="L26" s="1065"/>
      <c r="M26" s="1323"/>
      <c r="N26" s="1311"/>
    </row>
    <row r="27" spans="1:14" s="157" customFormat="1" ht="15" customHeight="1">
      <c r="A27" s="1324" t="s">
        <v>852</v>
      </c>
      <c r="B27" s="1224">
        <v>8167</v>
      </c>
      <c r="C27" s="137">
        <v>8321</v>
      </c>
      <c r="D27" s="19">
        <v>16488</v>
      </c>
      <c r="E27" s="1322">
        <v>44.3</v>
      </c>
      <c r="F27" s="21" t="s">
        <v>121</v>
      </c>
      <c r="G27" s="21" t="s">
        <v>121</v>
      </c>
      <c r="H27" s="21" t="s">
        <v>121</v>
      </c>
      <c r="I27" s="20" t="s">
        <v>121</v>
      </c>
      <c r="J27" s="21">
        <v>752</v>
      </c>
      <c r="K27" s="21">
        <v>923</v>
      </c>
      <c r="L27" s="21">
        <v>1675</v>
      </c>
      <c r="M27" s="1319">
        <v>27.3</v>
      </c>
      <c r="N27" s="23"/>
    </row>
    <row r="28" spans="1:14" s="157" customFormat="1" ht="15" customHeight="1">
      <c r="A28" s="1324" t="s">
        <v>853</v>
      </c>
      <c r="B28" s="1325">
        <v>1746</v>
      </c>
      <c r="C28" s="21">
        <v>1797</v>
      </c>
      <c r="D28" s="14">
        <v>3543</v>
      </c>
      <c r="E28" s="1326">
        <v>42.4</v>
      </c>
      <c r="F28" s="21">
        <v>635</v>
      </c>
      <c r="G28" s="21">
        <v>641</v>
      </c>
      <c r="H28" s="21">
        <v>1276</v>
      </c>
      <c r="I28" s="20">
        <v>28</v>
      </c>
      <c r="J28" s="21">
        <v>7</v>
      </c>
      <c r="K28" s="21">
        <v>14</v>
      </c>
      <c r="L28" s="21">
        <v>21</v>
      </c>
      <c r="M28" s="1319">
        <v>14.2</v>
      </c>
      <c r="N28" s="1311"/>
    </row>
    <row r="29" spans="1:14" s="157" customFormat="1" ht="15" customHeight="1">
      <c r="A29" s="1324" t="s">
        <v>854</v>
      </c>
      <c r="B29" s="1224">
        <v>863</v>
      </c>
      <c r="C29" s="21">
        <v>902</v>
      </c>
      <c r="D29" s="19">
        <v>1765</v>
      </c>
      <c r="E29" s="1322">
        <v>32</v>
      </c>
      <c r="F29" s="21" t="s">
        <v>121</v>
      </c>
      <c r="G29" s="21" t="s">
        <v>121</v>
      </c>
      <c r="H29" s="21" t="s">
        <v>121</v>
      </c>
      <c r="I29" s="1327" t="s">
        <v>121</v>
      </c>
      <c r="J29" s="21" t="s">
        <v>121</v>
      </c>
      <c r="K29" s="21" t="s">
        <v>121</v>
      </c>
      <c r="L29" s="21" t="s">
        <v>121</v>
      </c>
      <c r="M29" s="1319" t="s">
        <v>121</v>
      </c>
      <c r="N29" s="1311"/>
    </row>
    <row r="30" spans="1:14" s="157" customFormat="1" ht="15" customHeight="1">
      <c r="A30" s="1324" t="s">
        <v>855</v>
      </c>
      <c r="B30" s="1325" t="s">
        <v>856</v>
      </c>
      <c r="C30" s="14" t="s">
        <v>856</v>
      </c>
      <c r="D30" s="14" t="s">
        <v>856</v>
      </c>
      <c r="E30" s="14" t="s">
        <v>856</v>
      </c>
      <c r="F30" s="21">
        <v>647</v>
      </c>
      <c r="G30" s="21">
        <v>737</v>
      </c>
      <c r="H30" s="21">
        <v>1384</v>
      </c>
      <c r="I30" s="20">
        <v>49.7</v>
      </c>
      <c r="J30" s="21" t="s">
        <v>121</v>
      </c>
      <c r="K30" s="21" t="s">
        <v>121</v>
      </c>
      <c r="L30" s="21" t="s">
        <v>121</v>
      </c>
      <c r="M30" s="1319" t="s">
        <v>121</v>
      </c>
      <c r="N30" s="1311"/>
    </row>
    <row r="31" spans="1:14" s="157" customFormat="1" ht="15" customHeight="1">
      <c r="A31" s="1324" t="s">
        <v>857</v>
      </c>
      <c r="B31" s="1224">
        <v>737</v>
      </c>
      <c r="C31" s="137">
        <v>647</v>
      </c>
      <c r="D31" s="137">
        <v>1384</v>
      </c>
      <c r="E31" s="1322">
        <v>49.7</v>
      </c>
      <c r="F31" s="21" t="s">
        <v>121</v>
      </c>
      <c r="G31" s="21" t="s">
        <v>121</v>
      </c>
      <c r="H31" s="21" t="s">
        <v>121</v>
      </c>
      <c r="I31" s="1327" t="s">
        <v>121</v>
      </c>
      <c r="J31" s="21" t="s">
        <v>121</v>
      </c>
      <c r="K31" s="21" t="s">
        <v>121</v>
      </c>
      <c r="L31" s="21" t="s">
        <v>121</v>
      </c>
      <c r="M31" s="1327" t="s">
        <v>121</v>
      </c>
      <c r="N31" s="1311"/>
    </row>
    <row r="32" spans="1:14" s="157" customFormat="1" ht="15" customHeight="1">
      <c r="A32" s="1324" t="s">
        <v>858</v>
      </c>
      <c r="B32" s="1325">
        <v>1629</v>
      </c>
      <c r="C32" s="21">
        <v>1680</v>
      </c>
      <c r="D32" s="21">
        <v>3309</v>
      </c>
      <c r="E32" s="1328">
        <v>35.4</v>
      </c>
      <c r="F32" s="21" t="s">
        <v>121</v>
      </c>
      <c r="G32" s="21" t="s">
        <v>121</v>
      </c>
      <c r="H32" s="21" t="s">
        <v>121</v>
      </c>
      <c r="I32" s="1327" t="s">
        <v>121</v>
      </c>
      <c r="J32" s="21" t="s">
        <v>121</v>
      </c>
      <c r="K32" s="21" t="s">
        <v>121</v>
      </c>
      <c r="L32" s="21" t="s">
        <v>121</v>
      </c>
      <c r="M32" s="1327" t="s">
        <v>121</v>
      </c>
      <c r="N32" s="1311"/>
    </row>
    <row r="33" spans="1:14" s="157" customFormat="1" ht="15" customHeight="1">
      <c r="A33" s="1324" t="s">
        <v>859</v>
      </c>
      <c r="B33" s="1325">
        <v>627</v>
      </c>
      <c r="C33" s="21">
        <v>603</v>
      </c>
      <c r="D33" s="21">
        <v>1230</v>
      </c>
      <c r="E33" s="1328">
        <v>24.1</v>
      </c>
      <c r="F33" s="21" t="s">
        <v>121</v>
      </c>
      <c r="G33" s="21" t="s">
        <v>121</v>
      </c>
      <c r="H33" s="21" t="s">
        <v>121</v>
      </c>
      <c r="I33" s="1327" t="s">
        <v>121</v>
      </c>
      <c r="J33" s="21" t="s">
        <v>121</v>
      </c>
      <c r="K33" s="21" t="s">
        <v>121</v>
      </c>
      <c r="L33" s="21" t="s">
        <v>121</v>
      </c>
      <c r="M33" s="1327" t="s">
        <v>121</v>
      </c>
      <c r="N33" s="1311"/>
    </row>
    <row r="34" spans="1:14" s="157" customFormat="1" ht="15" customHeight="1">
      <c r="A34" s="1324" t="s">
        <v>860</v>
      </c>
      <c r="B34" s="1325">
        <v>772</v>
      </c>
      <c r="C34" s="21">
        <v>789</v>
      </c>
      <c r="D34" s="21">
        <v>1561</v>
      </c>
      <c r="E34" s="1328">
        <v>31.1</v>
      </c>
      <c r="F34" s="21" t="s">
        <v>121</v>
      </c>
      <c r="G34" s="21" t="s">
        <v>121</v>
      </c>
      <c r="H34" s="21" t="s">
        <v>121</v>
      </c>
      <c r="I34" s="1327" t="s">
        <v>121</v>
      </c>
      <c r="J34" s="21" t="s">
        <v>121</v>
      </c>
      <c r="K34" s="21" t="s">
        <v>121</v>
      </c>
      <c r="L34" s="21" t="s">
        <v>121</v>
      </c>
      <c r="M34" s="1327" t="s">
        <v>121</v>
      </c>
      <c r="N34" s="1311"/>
    </row>
    <row r="35" spans="1:14" s="157" customFormat="1" ht="15" customHeight="1">
      <c r="A35" s="1324" t="s">
        <v>861</v>
      </c>
      <c r="B35" s="1325" t="s">
        <v>121</v>
      </c>
      <c r="C35" s="21" t="s">
        <v>121</v>
      </c>
      <c r="D35" s="21" t="s">
        <v>121</v>
      </c>
      <c r="E35" s="1328" t="s">
        <v>121</v>
      </c>
      <c r="F35" s="21" t="s">
        <v>121</v>
      </c>
      <c r="G35" s="21" t="s">
        <v>121</v>
      </c>
      <c r="H35" s="21" t="s">
        <v>121</v>
      </c>
      <c r="I35" s="1327" t="s">
        <v>121</v>
      </c>
      <c r="J35" s="21" t="s">
        <v>121</v>
      </c>
      <c r="K35" s="21" t="s">
        <v>121</v>
      </c>
      <c r="L35" s="21" t="s">
        <v>121</v>
      </c>
      <c r="M35" s="1327" t="s">
        <v>121</v>
      </c>
      <c r="N35" s="1311"/>
    </row>
    <row r="36" spans="1:14" s="157" customFormat="1" ht="15.75" customHeight="1">
      <c r="A36" s="1324" t="s">
        <v>862</v>
      </c>
      <c r="B36" s="1329" t="s">
        <v>121</v>
      </c>
      <c r="C36" s="21" t="s">
        <v>121</v>
      </c>
      <c r="D36" s="21" t="s">
        <v>121</v>
      </c>
      <c r="E36" s="1319" t="s">
        <v>121</v>
      </c>
      <c r="F36" s="21" t="s">
        <v>121</v>
      </c>
      <c r="G36" s="21" t="s">
        <v>121</v>
      </c>
      <c r="H36" s="21" t="s">
        <v>121</v>
      </c>
      <c r="I36" s="1327" t="s">
        <v>121</v>
      </c>
      <c r="J36" s="21" t="s">
        <v>121</v>
      </c>
      <c r="K36" s="21" t="s">
        <v>121</v>
      </c>
      <c r="L36" s="21" t="s">
        <v>121</v>
      </c>
      <c r="M36" s="1327" t="s">
        <v>121</v>
      </c>
      <c r="N36" s="1311"/>
    </row>
    <row r="37" spans="1:14" ht="15.75" customHeight="1">
      <c r="A37" s="1330" t="s">
        <v>863</v>
      </c>
      <c r="B37" s="1304"/>
      <c r="C37" s="1304"/>
      <c r="D37" s="1304"/>
      <c r="E37" s="1331"/>
      <c r="F37" s="1304"/>
      <c r="G37" s="1304"/>
      <c r="H37" s="1304"/>
      <c r="I37" s="1331"/>
      <c r="J37" s="1304"/>
      <c r="K37" s="1304"/>
      <c r="L37" s="1304"/>
      <c r="M37" s="1331"/>
      <c r="N37" s="1257"/>
    </row>
    <row r="38" spans="1:14" ht="15.75" customHeight="1">
      <c r="A38" s="265" t="s">
        <v>864</v>
      </c>
      <c r="B38" s="1332"/>
      <c r="C38" s="1332"/>
      <c r="D38" s="1332"/>
      <c r="E38" s="1333"/>
      <c r="F38" s="1332"/>
      <c r="G38" s="1332"/>
      <c r="H38" s="1332"/>
      <c r="I38" s="1333"/>
      <c r="J38" s="1332"/>
      <c r="K38" s="1332"/>
      <c r="L38" s="1332"/>
      <c r="M38" s="1333"/>
      <c r="N38" s="1257"/>
    </row>
    <row r="39" spans="9:13" ht="15.75" customHeight="1">
      <c r="I39" s="1334"/>
      <c r="M39" s="1334"/>
    </row>
    <row r="40" ht="13.5">
      <c r="M40" s="1334"/>
    </row>
    <row r="41" ht="13.5">
      <c r="M41" s="1334"/>
    </row>
    <row r="42" ht="13.5">
      <c r="M42" s="1334"/>
    </row>
    <row r="43" ht="13.5">
      <c r="M43" s="1334"/>
    </row>
    <row r="44" ht="13.5">
      <c r="M44" s="1334"/>
    </row>
  </sheetData>
  <sheetProtection/>
  <mergeCells count="5">
    <mergeCell ref="A1:M1"/>
    <mergeCell ref="A3:A4"/>
    <mergeCell ref="B3:E3"/>
    <mergeCell ref="F3:I3"/>
    <mergeCell ref="J3:M3"/>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IR37"/>
  <sheetViews>
    <sheetView zoomScalePageLayoutView="0" workbookViewId="0" topLeftCell="A1">
      <selection activeCell="A1" sqref="A1"/>
    </sheetView>
  </sheetViews>
  <sheetFormatPr defaultColWidth="8.625" defaultRowHeight="9"/>
  <cols>
    <col min="1" max="5" width="11.75390625" style="161" customWidth="1"/>
    <col min="6" max="6" width="8.625" style="161" customWidth="1"/>
    <col min="7" max="7" width="8.75390625" style="161" bestFit="1" customWidth="1"/>
    <col min="8" max="16384" width="8.625" style="161" customWidth="1"/>
  </cols>
  <sheetData>
    <row r="1" spans="1:252" ht="15" customHeight="1">
      <c r="A1" s="1277" t="s">
        <v>828</v>
      </c>
      <c r="B1" s="1278"/>
      <c r="C1" s="1278"/>
      <c r="D1" s="1278"/>
      <c r="E1" s="1278"/>
      <c r="F1" s="1279"/>
      <c r="G1" s="1279"/>
      <c r="H1" s="1279"/>
      <c r="I1" s="1279"/>
      <c r="J1" s="1279"/>
      <c r="K1" s="1279"/>
      <c r="L1" s="1279"/>
      <c r="M1" s="1279"/>
      <c r="N1" s="1279"/>
      <c r="O1" s="1279"/>
      <c r="P1" s="1279"/>
      <c r="Q1" s="1279"/>
      <c r="R1" s="1279"/>
      <c r="S1" s="1279"/>
      <c r="T1" s="1279"/>
      <c r="U1" s="1279"/>
      <c r="V1" s="1279"/>
      <c r="W1" s="1279"/>
      <c r="X1" s="1279"/>
      <c r="Y1" s="1279"/>
      <c r="Z1" s="1279"/>
      <c r="AA1" s="1279"/>
      <c r="AB1" s="1279"/>
      <c r="AC1" s="1279"/>
      <c r="AD1" s="1279"/>
      <c r="AE1" s="1279"/>
      <c r="AF1" s="1279"/>
      <c r="AG1" s="1279"/>
      <c r="AH1" s="1279"/>
      <c r="AI1" s="1279"/>
      <c r="AJ1" s="1279"/>
      <c r="AK1" s="1279"/>
      <c r="AL1" s="1279"/>
      <c r="AM1" s="1279"/>
      <c r="AN1" s="1279"/>
      <c r="AO1" s="1279"/>
      <c r="AP1" s="1279"/>
      <c r="AQ1" s="1279"/>
      <c r="AR1" s="1279"/>
      <c r="AS1" s="1279"/>
      <c r="AT1" s="1279"/>
      <c r="AU1" s="1279"/>
      <c r="AV1" s="1279"/>
      <c r="AW1" s="1279"/>
      <c r="AX1" s="1279"/>
      <c r="AY1" s="1279"/>
      <c r="AZ1" s="1279"/>
      <c r="BA1" s="1279"/>
      <c r="BB1" s="1279"/>
      <c r="BC1" s="1279"/>
      <c r="BD1" s="1279"/>
      <c r="BE1" s="1279"/>
      <c r="BF1" s="1279"/>
      <c r="BG1" s="1279"/>
      <c r="BH1" s="1279"/>
      <c r="BI1" s="1279"/>
      <c r="BJ1" s="1279"/>
      <c r="BK1" s="1279"/>
      <c r="BL1" s="1279"/>
      <c r="BM1" s="1279"/>
      <c r="BN1" s="1279"/>
      <c r="BO1" s="1279"/>
      <c r="BP1" s="1279"/>
      <c r="BQ1" s="1279"/>
      <c r="BR1" s="1279"/>
      <c r="BS1" s="1279"/>
      <c r="BT1" s="1279"/>
      <c r="BU1" s="1279"/>
      <c r="BV1" s="1279"/>
      <c r="BW1" s="1279"/>
      <c r="BX1" s="1279"/>
      <c r="BY1" s="1279"/>
      <c r="BZ1" s="1279"/>
      <c r="CA1" s="1279"/>
      <c r="CB1" s="1279"/>
      <c r="CC1" s="1279"/>
      <c r="CD1" s="1279"/>
      <c r="CE1" s="1279"/>
      <c r="CF1" s="1279"/>
      <c r="CG1" s="1279"/>
      <c r="CH1" s="1279"/>
      <c r="CI1" s="1279"/>
      <c r="CJ1" s="1279"/>
      <c r="CK1" s="1279"/>
      <c r="CL1" s="1279"/>
      <c r="CM1" s="1279"/>
      <c r="CN1" s="1279"/>
      <c r="CO1" s="1279"/>
      <c r="CP1" s="1279"/>
      <c r="CQ1" s="1279"/>
      <c r="CR1" s="1279"/>
      <c r="CS1" s="1279"/>
      <c r="CT1" s="1279"/>
      <c r="CU1" s="1279"/>
      <c r="CV1" s="1279"/>
      <c r="CW1" s="1279"/>
      <c r="CX1" s="1279"/>
      <c r="CY1" s="1279"/>
      <c r="CZ1" s="1279"/>
      <c r="DA1" s="1279"/>
      <c r="DB1" s="1279"/>
      <c r="DC1" s="1279"/>
      <c r="DD1" s="1279"/>
      <c r="DE1" s="1279"/>
      <c r="DF1" s="1279"/>
      <c r="DG1" s="1279"/>
      <c r="DH1" s="1279"/>
      <c r="DI1" s="1279"/>
      <c r="DJ1" s="1279"/>
      <c r="DK1" s="1279"/>
      <c r="DL1" s="1279"/>
      <c r="DM1" s="1279"/>
      <c r="DN1" s="1279"/>
      <c r="DO1" s="1279"/>
      <c r="DP1" s="1279"/>
      <c r="DQ1" s="1279"/>
      <c r="DR1" s="1279"/>
      <c r="DS1" s="1279"/>
      <c r="DT1" s="1279"/>
      <c r="DU1" s="1279"/>
      <c r="DV1" s="1279"/>
      <c r="DW1" s="1279"/>
      <c r="DX1" s="1279"/>
      <c r="DY1" s="1279"/>
      <c r="DZ1" s="1279"/>
      <c r="EA1" s="1279"/>
      <c r="EB1" s="1279"/>
      <c r="EC1" s="1279"/>
      <c r="ED1" s="1279"/>
      <c r="EE1" s="1279"/>
      <c r="EF1" s="1279"/>
      <c r="EG1" s="1279"/>
      <c r="EH1" s="1279"/>
      <c r="EI1" s="1279"/>
      <c r="EJ1" s="1279"/>
      <c r="EK1" s="1279"/>
      <c r="EL1" s="1279"/>
      <c r="EM1" s="1279"/>
      <c r="EN1" s="1279"/>
      <c r="EO1" s="1279"/>
      <c r="EP1" s="1279"/>
      <c r="EQ1" s="1279"/>
      <c r="ER1" s="1279"/>
      <c r="ES1" s="1279"/>
      <c r="ET1" s="1279"/>
      <c r="EU1" s="1279"/>
      <c r="EV1" s="1279"/>
      <c r="EW1" s="1279"/>
      <c r="EX1" s="1279"/>
      <c r="EY1" s="1279"/>
      <c r="EZ1" s="1279"/>
      <c r="FA1" s="1279"/>
      <c r="FB1" s="1279"/>
      <c r="FC1" s="1279"/>
      <c r="FD1" s="1279"/>
      <c r="FE1" s="1279"/>
      <c r="FF1" s="1279"/>
      <c r="FG1" s="1279"/>
      <c r="FH1" s="1279"/>
      <c r="FI1" s="1279"/>
      <c r="FJ1" s="1279"/>
      <c r="FK1" s="1279"/>
      <c r="FL1" s="1279"/>
      <c r="FM1" s="1279"/>
      <c r="FN1" s="1279"/>
      <c r="FO1" s="1279"/>
      <c r="FP1" s="1279"/>
      <c r="FQ1" s="1279"/>
      <c r="FR1" s="1279"/>
      <c r="FS1" s="1279"/>
      <c r="FT1" s="1279"/>
      <c r="FU1" s="1279"/>
      <c r="FV1" s="1279"/>
      <c r="FW1" s="1279"/>
      <c r="FX1" s="1279"/>
      <c r="FY1" s="1279"/>
      <c r="FZ1" s="1279"/>
      <c r="GA1" s="1279"/>
      <c r="GB1" s="1279"/>
      <c r="GC1" s="1279"/>
      <c r="GD1" s="1279"/>
      <c r="GE1" s="1279"/>
      <c r="GF1" s="1279"/>
      <c r="GG1" s="1279"/>
      <c r="GH1" s="1279"/>
      <c r="GI1" s="1279"/>
      <c r="GJ1" s="1279"/>
      <c r="GK1" s="1279"/>
      <c r="GL1" s="1279"/>
      <c r="GM1" s="1279"/>
      <c r="GN1" s="1279"/>
      <c r="GO1" s="1279"/>
      <c r="GP1" s="1279"/>
      <c r="GQ1" s="1279"/>
      <c r="GR1" s="1279"/>
      <c r="GS1" s="1279"/>
      <c r="GT1" s="1279"/>
      <c r="GU1" s="1279"/>
      <c r="GV1" s="1279"/>
      <c r="GW1" s="1279"/>
      <c r="GX1" s="1279"/>
      <c r="GY1" s="1279"/>
      <c r="GZ1" s="1279"/>
      <c r="HA1" s="1279"/>
      <c r="HB1" s="1279"/>
      <c r="HC1" s="1279"/>
      <c r="HD1" s="1279"/>
      <c r="HE1" s="1279"/>
      <c r="HF1" s="1279"/>
      <c r="HG1" s="1279"/>
      <c r="HH1" s="1279"/>
      <c r="HI1" s="1279"/>
      <c r="HJ1" s="1279"/>
      <c r="HK1" s="1279"/>
      <c r="HL1" s="1279"/>
      <c r="HM1" s="1279"/>
      <c r="HN1" s="1279"/>
      <c r="HO1" s="1279"/>
      <c r="HP1" s="1279"/>
      <c r="HQ1" s="1279"/>
      <c r="HR1" s="1279"/>
      <c r="HS1" s="1279"/>
      <c r="HT1" s="1279"/>
      <c r="HU1" s="1279"/>
      <c r="HV1" s="1279"/>
      <c r="HW1" s="1279"/>
      <c r="HX1" s="1279"/>
      <c r="HY1" s="1279"/>
      <c r="HZ1" s="1279"/>
      <c r="IA1" s="1279"/>
      <c r="IB1" s="1279"/>
      <c r="IC1" s="1279"/>
      <c r="ID1" s="1279"/>
      <c r="IE1" s="1279"/>
      <c r="IF1" s="1279"/>
      <c r="IG1" s="1279"/>
      <c r="IH1" s="1279"/>
      <c r="II1" s="1279"/>
      <c r="IJ1" s="1279"/>
      <c r="IK1" s="1279"/>
      <c r="IL1" s="1279"/>
      <c r="IM1" s="1279"/>
      <c r="IN1" s="1279"/>
      <c r="IO1" s="1279"/>
      <c r="IP1" s="1279"/>
      <c r="IQ1" s="1279"/>
      <c r="IR1" s="1279"/>
    </row>
    <row r="2" spans="1:252" ht="15.75" customHeight="1" thickBot="1">
      <c r="A2" s="1280"/>
      <c r="B2" s="1281"/>
      <c r="C2" s="1281"/>
      <c r="D2" s="1281"/>
      <c r="E2" s="1235" t="s">
        <v>829</v>
      </c>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240"/>
      <c r="AY2" s="240"/>
      <c r="AZ2" s="240"/>
      <c r="BA2" s="240"/>
      <c r="BB2" s="240"/>
      <c r="BC2" s="240"/>
      <c r="BD2" s="240"/>
      <c r="BE2" s="240"/>
      <c r="BF2" s="240"/>
      <c r="BG2" s="240"/>
      <c r="BH2" s="240"/>
      <c r="BI2" s="240"/>
      <c r="BJ2" s="240"/>
      <c r="BK2" s="240"/>
      <c r="BL2" s="240"/>
      <c r="BM2" s="240"/>
      <c r="BN2" s="240"/>
      <c r="BO2" s="240"/>
      <c r="BP2" s="240"/>
      <c r="BQ2" s="240"/>
      <c r="BR2" s="240"/>
      <c r="BS2" s="240"/>
      <c r="BT2" s="240"/>
      <c r="BU2" s="240"/>
      <c r="BV2" s="240"/>
      <c r="BW2" s="240"/>
      <c r="BX2" s="240"/>
      <c r="BY2" s="240"/>
      <c r="BZ2" s="240"/>
      <c r="CA2" s="240"/>
      <c r="CB2" s="240"/>
      <c r="CC2" s="240"/>
      <c r="CD2" s="240"/>
      <c r="CE2" s="240"/>
      <c r="CF2" s="240"/>
      <c r="CG2" s="240"/>
      <c r="CH2" s="240"/>
      <c r="CI2" s="240"/>
      <c r="CJ2" s="240"/>
      <c r="CK2" s="240"/>
      <c r="CL2" s="240"/>
      <c r="CM2" s="240"/>
      <c r="CN2" s="240"/>
      <c r="CO2" s="240"/>
      <c r="CP2" s="240"/>
      <c r="CQ2" s="240"/>
      <c r="CR2" s="240"/>
      <c r="CS2" s="240"/>
      <c r="CT2" s="240"/>
      <c r="CU2" s="240"/>
      <c r="CV2" s="240"/>
      <c r="CW2" s="240"/>
      <c r="CX2" s="240"/>
      <c r="CY2" s="240"/>
      <c r="CZ2" s="240"/>
      <c r="DA2" s="240"/>
      <c r="DB2" s="240"/>
      <c r="DC2" s="240"/>
      <c r="DD2" s="240"/>
      <c r="DE2" s="240"/>
      <c r="DF2" s="240"/>
      <c r="DG2" s="240"/>
      <c r="DH2" s="240"/>
      <c r="DI2" s="240"/>
      <c r="DJ2" s="240"/>
      <c r="DK2" s="240"/>
      <c r="DL2" s="240"/>
      <c r="DM2" s="240"/>
      <c r="DN2" s="240"/>
      <c r="DO2" s="240"/>
      <c r="DP2" s="240"/>
      <c r="DQ2" s="240"/>
      <c r="DR2" s="240"/>
      <c r="DS2" s="240"/>
      <c r="DT2" s="240"/>
      <c r="DU2" s="240"/>
      <c r="DV2" s="240"/>
      <c r="DW2" s="240"/>
      <c r="DX2" s="240"/>
      <c r="DY2" s="240"/>
      <c r="DZ2" s="240"/>
      <c r="EA2" s="240"/>
      <c r="EB2" s="240"/>
      <c r="EC2" s="240"/>
      <c r="ED2" s="240"/>
      <c r="EE2" s="240"/>
      <c r="EF2" s="240"/>
      <c r="EG2" s="240"/>
      <c r="EH2" s="240"/>
      <c r="EI2" s="240"/>
      <c r="EJ2" s="240"/>
      <c r="EK2" s="240"/>
      <c r="EL2" s="240"/>
      <c r="EM2" s="240"/>
      <c r="EN2" s="240"/>
      <c r="EO2" s="240"/>
      <c r="EP2" s="240"/>
      <c r="EQ2" s="240"/>
      <c r="ER2" s="240"/>
      <c r="ES2" s="240"/>
      <c r="ET2" s="240"/>
      <c r="EU2" s="240"/>
      <c r="EV2" s="240"/>
      <c r="EW2" s="240"/>
      <c r="EX2" s="240"/>
      <c r="EY2" s="240"/>
      <c r="EZ2" s="240"/>
      <c r="FA2" s="240"/>
      <c r="FB2" s="240"/>
      <c r="FC2" s="240"/>
      <c r="FD2" s="240"/>
      <c r="FE2" s="240"/>
      <c r="FF2" s="240"/>
      <c r="FG2" s="240"/>
      <c r="FH2" s="240"/>
      <c r="FI2" s="240"/>
      <c r="FJ2" s="240"/>
      <c r="FK2" s="240"/>
      <c r="FL2" s="240"/>
      <c r="FM2" s="240"/>
      <c r="FN2" s="240"/>
      <c r="FO2" s="240"/>
      <c r="FP2" s="240"/>
      <c r="FQ2" s="240"/>
      <c r="FR2" s="240"/>
      <c r="FS2" s="240"/>
      <c r="FT2" s="240"/>
      <c r="FU2" s="240"/>
      <c r="FV2" s="240"/>
      <c r="FW2" s="240"/>
      <c r="FX2" s="240"/>
      <c r="FY2" s="240"/>
      <c r="FZ2" s="240"/>
      <c r="GA2" s="240"/>
      <c r="GB2" s="240"/>
      <c r="GC2" s="240"/>
      <c r="GD2" s="240"/>
      <c r="GE2" s="240"/>
      <c r="GF2" s="240"/>
      <c r="GG2" s="240"/>
      <c r="GH2" s="240"/>
      <c r="GI2" s="240"/>
      <c r="GJ2" s="240"/>
      <c r="GK2" s="240"/>
      <c r="GL2" s="240"/>
      <c r="GM2" s="240"/>
      <c r="GN2" s="240"/>
      <c r="GO2" s="240"/>
      <c r="GP2" s="240"/>
      <c r="GQ2" s="240"/>
      <c r="GR2" s="240"/>
      <c r="GS2" s="240"/>
      <c r="GT2" s="240"/>
      <c r="GU2" s="240"/>
      <c r="GV2" s="240"/>
      <c r="GW2" s="240"/>
      <c r="GX2" s="240"/>
      <c r="GY2" s="240"/>
      <c r="GZ2" s="240"/>
      <c r="HA2" s="240"/>
      <c r="HB2" s="240"/>
      <c r="HC2" s="240"/>
      <c r="HD2" s="240"/>
      <c r="HE2" s="240"/>
      <c r="HF2" s="240"/>
      <c r="HG2" s="240"/>
      <c r="HH2" s="240"/>
      <c r="HI2" s="240"/>
      <c r="HJ2" s="240"/>
      <c r="HK2" s="240"/>
      <c r="HL2" s="240"/>
      <c r="HM2" s="240"/>
      <c r="HN2" s="240"/>
      <c r="HO2" s="240"/>
      <c r="HP2" s="240"/>
      <c r="HQ2" s="240"/>
      <c r="HR2" s="240"/>
      <c r="HS2" s="240"/>
      <c r="HT2" s="240"/>
      <c r="HU2" s="240"/>
      <c r="HV2" s="240"/>
      <c r="HW2" s="240"/>
      <c r="HX2" s="240"/>
      <c r="HY2" s="240"/>
      <c r="HZ2" s="240"/>
      <c r="IA2" s="240"/>
      <c r="IB2" s="240"/>
      <c r="IC2" s="240"/>
      <c r="ID2" s="240"/>
      <c r="IE2" s="240"/>
      <c r="IF2" s="240"/>
      <c r="IG2" s="240"/>
      <c r="IH2" s="240"/>
      <c r="II2" s="240"/>
      <c r="IJ2" s="240"/>
      <c r="IK2" s="240"/>
      <c r="IL2" s="240"/>
      <c r="IM2" s="240"/>
      <c r="IN2" s="240"/>
      <c r="IO2" s="240"/>
      <c r="IP2" s="240"/>
      <c r="IQ2" s="240"/>
      <c r="IR2" s="240"/>
    </row>
    <row r="3" spans="1:6" ht="15.75" customHeight="1" thickTop="1">
      <c r="A3" s="1959" t="s">
        <v>830</v>
      </c>
      <c r="B3" s="1282" t="s">
        <v>831</v>
      </c>
      <c r="C3" s="1283"/>
      <c r="D3" s="1282" t="s">
        <v>832</v>
      </c>
      <c r="E3" s="1283"/>
      <c r="F3" s="284"/>
    </row>
    <row r="4" spans="1:6" ht="18.75" customHeight="1">
      <c r="A4" s="1960"/>
      <c r="B4" s="1284" t="s">
        <v>240</v>
      </c>
      <c r="C4" s="1285"/>
      <c r="D4" s="1284" t="s">
        <v>240</v>
      </c>
      <c r="E4" s="1285"/>
      <c r="F4" s="284"/>
    </row>
    <row r="5" spans="1:6" ht="30" customHeight="1">
      <c r="A5" s="1961"/>
      <c r="B5" s="1286"/>
      <c r="C5" s="1287" t="s">
        <v>833</v>
      </c>
      <c r="D5" s="1286"/>
      <c r="E5" s="1287" t="s">
        <v>833</v>
      </c>
      <c r="F5" s="284"/>
    </row>
    <row r="6" spans="1:6" ht="13.5" customHeight="1">
      <c r="A6" s="1288"/>
      <c r="B6" s="1289"/>
      <c r="C6" s="1290"/>
      <c r="D6" s="1290"/>
      <c r="E6" s="1290"/>
      <c r="F6" s="284"/>
    </row>
    <row r="7" spans="1:6" ht="15" customHeight="1">
      <c r="A7" s="1241" t="s">
        <v>834</v>
      </c>
      <c r="B7" s="1061">
        <v>445735</v>
      </c>
      <c r="C7" s="19">
        <v>49135</v>
      </c>
      <c r="D7" s="19">
        <v>2519811</v>
      </c>
      <c r="E7" s="19">
        <v>2280318</v>
      </c>
      <c r="F7" s="284"/>
    </row>
    <row r="8" spans="1:6" ht="15" customHeight="1">
      <c r="A8" s="1291">
        <v>28</v>
      </c>
      <c r="B8" s="19">
        <v>423902</v>
      </c>
      <c r="C8" s="19">
        <v>58645</v>
      </c>
      <c r="D8" s="19">
        <v>3034010</v>
      </c>
      <c r="E8" s="19">
        <v>2826276</v>
      </c>
      <c r="F8" s="193"/>
    </row>
    <row r="9" spans="1:6" ht="15" customHeight="1">
      <c r="A9" s="1291">
        <v>29</v>
      </c>
      <c r="B9" s="19">
        <v>404666</v>
      </c>
      <c r="C9" s="19">
        <v>70837</v>
      </c>
      <c r="D9" s="19">
        <v>3318725</v>
      </c>
      <c r="E9" s="19">
        <v>3092201</v>
      </c>
      <c r="F9" s="193"/>
    </row>
    <row r="10" spans="1:6" ht="15" customHeight="1">
      <c r="A10" s="1291">
        <v>30</v>
      </c>
      <c r="B10" s="19">
        <v>345794</v>
      </c>
      <c r="C10" s="19">
        <v>69828</v>
      </c>
      <c r="D10" s="19">
        <v>2613647</v>
      </c>
      <c r="E10" s="19">
        <v>2379876</v>
      </c>
      <c r="F10" s="193"/>
    </row>
    <row r="11" spans="1:6" ht="15" customHeight="1">
      <c r="A11" s="1291" t="s">
        <v>835</v>
      </c>
      <c r="B11" s="19">
        <v>461681</v>
      </c>
      <c r="C11" s="19">
        <v>91232</v>
      </c>
      <c r="D11" s="19">
        <v>3261302</v>
      </c>
      <c r="E11" s="19">
        <v>2941646</v>
      </c>
      <c r="F11" s="193"/>
    </row>
    <row r="12" spans="1:6" ht="15" customHeight="1">
      <c r="A12" s="1291">
        <v>2</v>
      </c>
      <c r="B12" s="19">
        <v>451359</v>
      </c>
      <c r="C12" s="19">
        <v>56275</v>
      </c>
      <c r="D12" s="19">
        <v>2949689</v>
      </c>
      <c r="E12" s="19">
        <v>2632281</v>
      </c>
      <c r="F12" s="193"/>
    </row>
    <row r="13" spans="1:10" ht="15" customHeight="1">
      <c r="A13" s="1291"/>
      <c r="B13" s="1263"/>
      <c r="C13" s="1263"/>
      <c r="D13" s="1263"/>
      <c r="E13" s="1263"/>
      <c r="F13" s="284"/>
      <c r="G13" s="1068"/>
      <c r="H13" s="1068"/>
      <c r="I13" s="1068"/>
      <c r="J13" s="1068"/>
    </row>
    <row r="14" spans="1:6" ht="15" customHeight="1">
      <c r="A14" s="1291" t="s">
        <v>471</v>
      </c>
      <c r="B14" s="1263">
        <v>38346</v>
      </c>
      <c r="C14" s="1263">
        <v>7401</v>
      </c>
      <c r="D14" s="1263">
        <v>256970</v>
      </c>
      <c r="E14" s="1263">
        <v>223662</v>
      </c>
      <c r="F14" s="284"/>
    </row>
    <row r="15" spans="1:6" s="157" customFormat="1" ht="15" customHeight="1">
      <c r="A15" s="1291">
        <v>7</v>
      </c>
      <c r="B15" s="1263">
        <v>37924</v>
      </c>
      <c r="C15" s="1263">
        <v>5693</v>
      </c>
      <c r="D15" s="1263">
        <v>175498</v>
      </c>
      <c r="E15" s="1263">
        <v>147265</v>
      </c>
      <c r="F15" s="193"/>
    </row>
    <row r="16" spans="1:6" s="157" customFormat="1" ht="15" customHeight="1">
      <c r="A16" s="1291">
        <v>8</v>
      </c>
      <c r="B16" s="19">
        <v>48266</v>
      </c>
      <c r="C16" s="19">
        <v>5367</v>
      </c>
      <c r="D16" s="19">
        <v>273037</v>
      </c>
      <c r="E16" s="19">
        <v>254840</v>
      </c>
      <c r="F16" s="193"/>
    </row>
    <row r="17" spans="1:6" s="157" customFormat="1" ht="15" customHeight="1">
      <c r="A17" s="1291">
        <v>9</v>
      </c>
      <c r="B17" s="19">
        <v>33059</v>
      </c>
      <c r="C17" s="19">
        <v>1526</v>
      </c>
      <c r="D17" s="14">
        <v>312306</v>
      </c>
      <c r="E17" s="19">
        <v>293353</v>
      </c>
      <c r="F17" s="193"/>
    </row>
    <row r="18" spans="1:6" s="157" customFormat="1" ht="15" customHeight="1">
      <c r="A18" s="1291">
        <v>10</v>
      </c>
      <c r="B18" s="14">
        <v>36610</v>
      </c>
      <c r="C18" s="19">
        <v>2042</v>
      </c>
      <c r="D18" s="19">
        <v>175685</v>
      </c>
      <c r="E18" s="19">
        <v>143359</v>
      </c>
      <c r="F18" s="193"/>
    </row>
    <row r="19" spans="1:6" s="157" customFormat="1" ht="15" customHeight="1">
      <c r="A19" s="1291">
        <v>11</v>
      </c>
      <c r="B19" s="19">
        <v>36908</v>
      </c>
      <c r="C19" s="19">
        <v>3717</v>
      </c>
      <c r="D19" s="14">
        <v>259187</v>
      </c>
      <c r="E19" s="19">
        <v>224306</v>
      </c>
      <c r="F19" s="193"/>
    </row>
    <row r="20" spans="1:6" s="157" customFormat="1" ht="15" customHeight="1">
      <c r="A20" s="1291">
        <v>12</v>
      </c>
      <c r="B20" s="14">
        <v>43158</v>
      </c>
      <c r="C20" s="19">
        <v>2988</v>
      </c>
      <c r="D20" s="19">
        <v>282863</v>
      </c>
      <c r="E20" s="19">
        <v>258805</v>
      </c>
      <c r="F20" s="193"/>
    </row>
    <row r="21" spans="1:6" s="157" customFormat="1" ht="15" customHeight="1">
      <c r="A21" s="1291" t="s">
        <v>836</v>
      </c>
      <c r="B21" s="14">
        <v>29609</v>
      </c>
      <c r="C21" s="1243">
        <v>2098</v>
      </c>
      <c r="D21" s="1263">
        <v>278637</v>
      </c>
      <c r="E21" s="1263">
        <v>257845</v>
      </c>
      <c r="F21" s="193"/>
    </row>
    <row r="22" spans="1:6" s="157" customFormat="1" ht="15" customHeight="1">
      <c r="A22" s="1291">
        <v>2</v>
      </c>
      <c r="B22" s="1263">
        <v>40323</v>
      </c>
      <c r="C22" s="1243">
        <v>2983</v>
      </c>
      <c r="D22" s="1187">
        <v>226026</v>
      </c>
      <c r="E22" s="1263">
        <v>199986</v>
      </c>
      <c r="F22" s="193"/>
    </row>
    <row r="23" spans="1:6" s="157" customFormat="1" ht="15" customHeight="1">
      <c r="A23" s="1291">
        <v>3</v>
      </c>
      <c r="B23" s="1263">
        <v>50784</v>
      </c>
      <c r="C23" s="1263">
        <v>6053</v>
      </c>
      <c r="D23" s="1263">
        <v>110987</v>
      </c>
      <c r="E23" s="1263">
        <v>87772</v>
      </c>
      <c r="F23" s="193"/>
    </row>
    <row r="24" spans="1:6" s="157" customFormat="1" ht="15" customHeight="1">
      <c r="A24" s="1291">
        <v>4</v>
      </c>
      <c r="B24" s="1263">
        <v>29092</v>
      </c>
      <c r="C24" s="1263">
        <v>2276</v>
      </c>
      <c r="D24" s="1263">
        <v>45653</v>
      </c>
      <c r="E24" s="1263">
        <v>22423</v>
      </c>
      <c r="F24" s="193"/>
    </row>
    <row r="25" spans="1:6" s="157" customFormat="1" ht="15" customHeight="1">
      <c r="A25" s="1291">
        <v>5</v>
      </c>
      <c r="B25" s="1263">
        <v>27997</v>
      </c>
      <c r="C25" s="1263">
        <v>3165</v>
      </c>
      <c r="D25" s="1263">
        <v>115703</v>
      </c>
      <c r="E25" s="19">
        <v>98716</v>
      </c>
      <c r="F25" s="193"/>
    </row>
    <row r="26" spans="1:6" s="157" customFormat="1" ht="15" customHeight="1">
      <c r="A26" s="1291">
        <v>6</v>
      </c>
      <c r="B26" s="1263">
        <v>35755</v>
      </c>
      <c r="C26" s="1263">
        <v>4392</v>
      </c>
      <c r="D26" s="1263">
        <v>199824</v>
      </c>
      <c r="E26" s="19">
        <v>178411</v>
      </c>
      <c r="F26" s="193"/>
    </row>
    <row r="27" spans="1:6" s="157" customFormat="1" ht="15" customHeight="1">
      <c r="A27" s="1291">
        <v>7</v>
      </c>
      <c r="B27" s="1263">
        <v>32172</v>
      </c>
      <c r="C27" s="1263">
        <v>2187</v>
      </c>
      <c r="D27" s="1263">
        <v>176498</v>
      </c>
      <c r="E27" s="19">
        <v>160507</v>
      </c>
      <c r="F27" s="193"/>
    </row>
    <row r="28" spans="1:6" s="157" customFormat="1" ht="7.5" customHeight="1">
      <c r="A28" s="1292"/>
      <c r="B28" s="1243"/>
      <c r="C28" s="1243"/>
      <c r="D28" s="1243"/>
      <c r="E28" s="1243"/>
      <c r="F28" s="193"/>
    </row>
    <row r="29" spans="1:6" s="157" customFormat="1" ht="15" customHeight="1">
      <c r="A29" s="1293" t="s">
        <v>837</v>
      </c>
      <c r="B29" s="1263"/>
      <c r="C29" s="1264"/>
      <c r="D29" s="1264"/>
      <c r="E29" s="1264"/>
      <c r="F29" s="193"/>
    </row>
    <row r="30" spans="1:6" s="157" customFormat="1" ht="15" customHeight="1">
      <c r="A30" s="1294" t="s">
        <v>838</v>
      </c>
      <c r="B30" s="1242">
        <v>4328</v>
      </c>
      <c r="C30" s="1295">
        <v>2187</v>
      </c>
      <c r="D30" s="1243">
        <v>29853</v>
      </c>
      <c r="E30" s="1243">
        <v>20643</v>
      </c>
      <c r="F30" s="193"/>
    </row>
    <row r="31" spans="1:6" s="157" customFormat="1" ht="15" customHeight="1">
      <c r="A31" s="1292" t="s">
        <v>839</v>
      </c>
      <c r="B31" s="1295">
        <v>14785</v>
      </c>
      <c r="C31" s="1295">
        <v>0</v>
      </c>
      <c r="D31" s="1243">
        <v>142817</v>
      </c>
      <c r="E31" s="248">
        <v>139864</v>
      </c>
      <c r="F31" s="1243"/>
    </row>
    <row r="32" spans="1:6" s="157" customFormat="1" ht="15" customHeight="1">
      <c r="A32" s="1296" t="s">
        <v>840</v>
      </c>
      <c r="B32" s="1242">
        <v>13059</v>
      </c>
      <c r="C32" s="1295">
        <v>0</v>
      </c>
      <c r="D32" s="1297">
        <v>3828</v>
      </c>
      <c r="E32" s="1295">
        <v>0</v>
      </c>
      <c r="F32" s="193"/>
    </row>
    <row r="33" spans="1:6" s="157" customFormat="1" ht="15.75" customHeight="1">
      <c r="A33" s="1298" t="s">
        <v>841</v>
      </c>
      <c r="B33" s="1299"/>
      <c r="C33" s="1299"/>
      <c r="D33" s="1300"/>
      <c r="E33" s="1299"/>
      <c r="F33" s="193"/>
    </row>
    <row r="34" spans="2:5" ht="13.5">
      <c r="B34" s="1069"/>
      <c r="C34" s="1069"/>
      <c r="D34" s="1069"/>
      <c r="E34" s="1069"/>
    </row>
    <row r="35" spans="2:5" ht="13.5">
      <c r="B35" s="1069"/>
      <c r="C35" s="1069"/>
      <c r="D35" s="1069"/>
      <c r="E35" s="1069"/>
    </row>
    <row r="37" spans="2:5" ht="13.5">
      <c r="B37" s="1069"/>
      <c r="C37" s="1069"/>
      <c r="D37" s="1069"/>
      <c r="E37" s="1069"/>
    </row>
  </sheetData>
  <sheetProtection/>
  <mergeCells count="1">
    <mergeCell ref="A3:A5"/>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J30"/>
  <sheetViews>
    <sheetView zoomScalePageLayoutView="0" workbookViewId="0" topLeftCell="A1">
      <selection activeCell="A1" sqref="A1:E1"/>
    </sheetView>
  </sheetViews>
  <sheetFormatPr defaultColWidth="8.625" defaultRowHeight="9"/>
  <cols>
    <col min="1" max="5" width="12.75390625" style="98" customWidth="1"/>
    <col min="6" max="6" width="8.625" style="98" customWidth="1"/>
    <col min="7" max="8" width="11.375" style="98" bestFit="1" customWidth="1"/>
    <col min="9" max="16384" width="8.625" style="98" customWidth="1"/>
  </cols>
  <sheetData>
    <row r="1" spans="1:5" ht="17.25">
      <c r="A1" s="1962" t="s">
        <v>818</v>
      </c>
      <c r="B1" s="1935"/>
      <c r="C1" s="1935"/>
      <c r="D1" s="1935"/>
      <c r="E1" s="1935"/>
    </row>
    <row r="2" spans="1:5" ht="15.75" customHeight="1" thickBot="1">
      <c r="A2" s="1233"/>
      <c r="B2" s="1234"/>
      <c r="C2" s="1234"/>
      <c r="D2" s="1234"/>
      <c r="E2" s="1259" t="s">
        <v>819</v>
      </c>
    </row>
    <row r="3" spans="1:5" ht="21" customHeight="1" thickTop="1">
      <c r="A3" s="1963" t="s">
        <v>432</v>
      </c>
      <c r="B3" s="1260" t="s">
        <v>820</v>
      </c>
      <c r="C3" s="1261"/>
      <c r="D3" s="1260" t="s">
        <v>821</v>
      </c>
      <c r="E3" s="1261"/>
    </row>
    <row r="4" spans="1:5" ht="21" customHeight="1">
      <c r="A4" s="1964"/>
      <c r="B4" s="1262" t="s">
        <v>822</v>
      </c>
      <c r="C4" s="1262" t="s">
        <v>823</v>
      </c>
      <c r="D4" s="1262" t="s">
        <v>824</v>
      </c>
      <c r="E4" s="1262" t="s">
        <v>825</v>
      </c>
    </row>
    <row r="5" spans="1:10" s="6" customFormat="1" ht="18" customHeight="1">
      <c r="A5" s="1249" t="s">
        <v>92</v>
      </c>
      <c r="B5" s="1251">
        <v>15887634</v>
      </c>
      <c r="C5" s="14">
        <v>15932004</v>
      </c>
      <c r="D5" s="14">
        <v>11750</v>
      </c>
      <c r="E5" s="14">
        <v>31390</v>
      </c>
      <c r="G5" s="1263"/>
      <c r="H5" s="1264"/>
      <c r="I5" s="1264"/>
      <c r="J5" s="1264"/>
    </row>
    <row r="6" spans="1:10" s="6" customFormat="1" ht="18" customHeight="1">
      <c r="A6" s="1249">
        <v>29</v>
      </c>
      <c r="B6" s="1251">
        <v>16025856</v>
      </c>
      <c r="C6" s="14">
        <v>16055916</v>
      </c>
      <c r="D6" s="14">
        <v>10443</v>
      </c>
      <c r="E6" s="14">
        <v>30655</v>
      </c>
      <c r="G6" s="1263"/>
      <c r="H6" s="1264"/>
      <c r="I6" s="1264"/>
      <c r="J6" s="1264"/>
    </row>
    <row r="7" spans="1:10" s="6" customFormat="1" ht="18" customHeight="1">
      <c r="A7" s="1249">
        <v>30</v>
      </c>
      <c r="B7" s="1265">
        <v>15755753</v>
      </c>
      <c r="C7" s="1266">
        <v>15767611</v>
      </c>
      <c r="D7" s="14">
        <v>11190</v>
      </c>
      <c r="E7" s="14">
        <v>24840</v>
      </c>
      <c r="G7" s="1263"/>
      <c r="H7" s="1264"/>
      <c r="I7" s="1264"/>
      <c r="J7" s="1264"/>
    </row>
    <row r="8" spans="1:10" s="6" customFormat="1" ht="18" customHeight="1">
      <c r="A8" s="1249" t="s">
        <v>69</v>
      </c>
      <c r="B8" s="1251">
        <v>15268831</v>
      </c>
      <c r="C8" s="14">
        <v>15272413</v>
      </c>
      <c r="D8" s="14">
        <v>11646</v>
      </c>
      <c r="E8" s="14">
        <v>25750</v>
      </c>
      <c r="G8" s="1263"/>
      <c r="H8" s="1264"/>
      <c r="I8" s="1264"/>
      <c r="J8" s="1264"/>
    </row>
    <row r="9" spans="1:10" s="6" customFormat="1" ht="18" customHeight="1">
      <c r="A9" s="1249">
        <v>2</v>
      </c>
      <c r="B9" s="1251">
        <v>11777884</v>
      </c>
      <c r="C9" s="14">
        <v>11781049</v>
      </c>
      <c r="D9" s="14">
        <v>10472</v>
      </c>
      <c r="E9" s="14">
        <v>23165</v>
      </c>
      <c r="G9" s="1263"/>
      <c r="H9" s="1264"/>
      <c r="I9" s="1264"/>
      <c r="J9" s="1264"/>
    </row>
    <row r="10" spans="1:10" ht="18" customHeight="1">
      <c r="A10" s="1244"/>
      <c r="B10" s="1242"/>
      <c r="C10" s="1243"/>
      <c r="D10" s="1243"/>
      <c r="E10" s="1243"/>
      <c r="G10" s="1267"/>
      <c r="H10" s="1268"/>
      <c r="I10" s="1268"/>
      <c r="J10" s="1268"/>
    </row>
    <row r="11" spans="1:5" s="6" customFormat="1" ht="18" customHeight="1">
      <c r="A11" s="659" t="s">
        <v>471</v>
      </c>
      <c r="B11" s="14">
        <v>1049515</v>
      </c>
      <c r="C11" s="14">
        <v>1049401</v>
      </c>
      <c r="D11" s="137">
        <v>695</v>
      </c>
      <c r="E11" s="21">
        <v>1465</v>
      </c>
    </row>
    <row r="12" spans="1:5" s="6" customFormat="1" ht="18" customHeight="1">
      <c r="A12" s="659">
        <v>7</v>
      </c>
      <c r="B12" s="14">
        <v>1030054</v>
      </c>
      <c r="C12" s="14">
        <v>1030072</v>
      </c>
      <c r="D12" s="137">
        <v>760</v>
      </c>
      <c r="E12" s="137">
        <v>1565</v>
      </c>
    </row>
    <row r="13" spans="1:5" s="6" customFormat="1" ht="18" customHeight="1">
      <c r="A13" s="659">
        <v>8</v>
      </c>
      <c r="B13" s="14">
        <v>1040044</v>
      </c>
      <c r="C13" s="14">
        <v>1039956</v>
      </c>
      <c r="D13" s="137">
        <v>670</v>
      </c>
      <c r="E13" s="137">
        <v>1585</v>
      </c>
    </row>
    <row r="14" spans="1:5" s="6" customFormat="1" ht="18" customHeight="1">
      <c r="A14" s="659">
        <v>9</v>
      </c>
      <c r="B14" s="14">
        <v>1059456</v>
      </c>
      <c r="C14" s="14">
        <v>1060265</v>
      </c>
      <c r="D14" s="137">
        <v>800</v>
      </c>
      <c r="E14" s="137">
        <v>1985</v>
      </c>
    </row>
    <row r="15" spans="1:5" s="6" customFormat="1" ht="18" customHeight="1">
      <c r="A15" s="659">
        <v>10</v>
      </c>
      <c r="B15" s="14">
        <v>1107622</v>
      </c>
      <c r="C15" s="14">
        <v>1109193</v>
      </c>
      <c r="D15" s="137">
        <v>1020</v>
      </c>
      <c r="E15" s="137">
        <v>2465</v>
      </c>
    </row>
    <row r="16" spans="1:5" s="6" customFormat="1" ht="18" customHeight="1">
      <c r="A16" s="659">
        <v>11</v>
      </c>
      <c r="B16" s="14">
        <v>1065929</v>
      </c>
      <c r="C16" s="14">
        <v>1067533</v>
      </c>
      <c r="D16" s="137">
        <v>970</v>
      </c>
      <c r="E16" s="137">
        <v>2150</v>
      </c>
    </row>
    <row r="17" spans="1:5" s="6" customFormat="1" ht="18" customHeight="1">
      <c r="A17" s="659">
        <v>12</v>
      </c>
      <c r="B17" s="14">
        <v>951594</v>
      </c>
      <c r="C17" s="14">
        <v>951969</v>
      </c>
      <c r="D17" s="137">
        <v>930</v>
      </c>
      <c r="E17" s="137">
        <v>1585</v>
      </c>
    </row>
    <row r="18" spans="1:5" s="6" customFormat="1" ht="18" customHeight="1">
      <c r="A18" s="659" t="s">
        <v>88</v>
      </c>
      <c r="B18" s="1269">
        <v>962526</v>
      </c>
      <c r="C18" s="1269">
        <v>962158</v>
      </c>
      <c r="D18" s="137">
        <v>895</v>
      </c>
      <c r="E18" s="137">
        <v>1840</v>
      </c>
    </row>
    <row r="19" spans="1:8" s="6" customFormat="1" ht="18" customHeight="1">
      <c r="A19" s="659">
        <v>2</v>
      </c>
      <c r="B19" s="1269">
        <v>775241</v>
      </c>
      <c r="C19" s="1269">
        <v>775552</v>
      </c>
      <c r="D19" s="137">
        <v>815</v>
      </c>
      <c r="E19" s="137">
        <v>1990</v>
      </c>
      <c r="G19" s="251"/>
      <c r="H19" s="251"/>
    </row>
    <row r="20" spans="1:8" s="6" customFormat="1" ht="18" customHeight="1">
      <c r="A20" s="659">
        <v>3</v>
      </c>
      <c r="B20" s="1270">
        <v>879521</v>
      </c>
      <c r="C20" s="1270">
        <v>879270</v>
      </c>
      <c r="D20" s="137">
        <v>1175</v>
      </c>
      <c r="E20" s="137">
        <v>2445</v>
      </c>
      <c r="G20" s="251"/>
      <c r="H20" s="251"/>
    </row>
    <row r="21" spans="1:8" s="6" customFormat="1" ht="18" customHeight="1">
      <c r="A21" s="659">
        <v>4</v>
      </c>
      <c r="B21" s="812">
        <v>1042115</v>
      </c>
      <c r="C21" s="812">
        <v>1041691</v>
      </c>
      <c r="D21" s="137">
        <v>1000</v>
      </c>
      <c r="E21" s="137">
        <v>2545</v>
      </c>
      <c r="G21" s="251"/>
      <c r="H21" s="251"/>
    </row>
    <row r="22" spans="1:8" s="6" customFormat="1" ht="18" customHeight="1">
      <c r="A22" s="659">
        <v>5</v>
      </c>
      <c r="B22" s="812">
        <v>1050445</v>
      </c>
      <c r="C22" s="812">
        <v>1050446</v>
      </c>
      <c r="D22" s="137">
        <v>780</v>
      </c>
      <c r="E22" s="137">
        <v>1935</v>
      </c>
      <c r="G22" s="251"/>
      <c r="H22" s="251"/>
    </row>
    <row r="23" spans="1:8" s="6" customFormat="1" ht="18" customHeight="1">
      <c r="A23" s="303">
        <v>6</v>
      </c>
      <c r="B23" s="1271">
        <v>1020601</v>
      </c>
      <c r="C23" s="812">
        <v>1021293</v>
      </c>
      <c r="D23" s="137">
        <v>925</v>
      </c>
      <c r="E23" s="137">
        <v>2140</v>
      </c>
      <c r="G23" s="251"/>
      <c r="H23" s="251"/>
    </row>
    <row r="24" spans="1:8" s="6" customFormat="1" ht="18" customHeight="1">
      <c r="A24" s="303">
        <v>7</v>
      </c>
      <c r="B24" s="816">
        <v>971763</v>
      </c>
      <c r="C24" s="812">
        <v>972872</v>
      </c>
      <c r="D24" s="137">
        <v>950</v>
      </c>
      <c r="E24" s="137">
        <v>2315</v>
      </c>
      <c r="G24" s="251"/>
      <c r="H24" s="251"/>
    </row>
    <row r="25" spans="1:8" s="6" customFormat="1" ht="18" customHeight="1">
      <c r="A25" s="303">
        <v>8</v>
      </c>
      <c r="B25" s="1272" t="s">
        <v>497</v>
      </c>
      <c r="C25" s="812" t="s">
        <v>61</v>
      </c>
      <c r="D25" s="137">
        <v>710</v>
      </c>
      <c r="E25" s="137">
        <v>1650</v>
      </c>
      <c r="G25" s="251"/>
      <c r="H25" s="251"/>
    </row>
    <row r="26" spans="1:5" ht="18" customHeight="1">
      <c r="A26" s="1273" t="s">
        <v>826</v>
      </c>
      <c r="B26" s="1274"/>
      <c r="C26" s="1273"/>
      <c r="D26" s="1273"/>
      <c r="E26" s="1273"/>
    </row>
    <row r="27" ht="18" customHeight="1">
      <c r="A27" s="1275" t="s">
        <v>827</v>
      </c>
    </row>
    <row r="28" ht="13.5">
      <c r="G28" s="1276"/>
    </row>
    <row r="30" spans="2:3" ht="13.5">
      <c r="B30" s="1276"/>
      <c r="C30" s="1276"/>
    </row>
  </sheetData>
  <sheetProtection/>
  <mergeCells count="2">
    <mergeCell ref="A1:E1"/>
    <mergeCell ref="A3:A4"/>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I32"/>
  <sheetViews>
    <sheetView zoomScalePageLayoutView="0" workbookViewId="0" topLeftCell="A1">
      <selection activeCell="A1" sqref="A1:H1"/>
    </sheetView>
  </sheetViews>
  <sheetFormatPr defaultColWidth="8.625" defaultRowHeight="9"/>
  <cols>
    <col min="1" max="1" width="14.875" style="161" customWidth="1"/>
    <col min="2" max="8" width="9.875" style="161" customWidth="1"/>
    <col min="9" max="9" width="8.75390625" style="161" customWidth="1"/>
    <col min="10" max="16384" width="8.625" style="161" customWidth="1"/>
  </cols>
  <sheetData>
    <row r="1" spans="1:8" ht="15" customHeight="1">
      <c r="A1" s="1962" t="s">
        <v>805</v>
      </c>
      <c r="B1" s="1935"/>
      <c r="C1" s="1935"/>
      <c r="D1" s="1935"/>
      <c r="E1" s="1935"/>
      <c r="F1" s="1935"/>
      <c r="G1" s="1935"/>
      <c r="H1" s="1935"/>
    </row>
    <row r="2" spans="1:8" ht="18" customHeight="1" thickBot="1">
      <c r="A2" s="1233"/>
      <c r="B2" s="1234"/>
      <c r="C2" s="1234"/>
      <c r="D2" s="1234"/>
      <c r="E2" s="1234"/>
      <c r="F2" s="1234"/>
      <c r="G2" s="1234"/>
      <c r="H2" s="1235" t="s">
        <v>806</v>
      </c>
    </row>
    <row r="3" spans="1:8" ht="19.5" customHeight="1" thickTop="1">
      <c r="A3" s="1963" t="s">
        <v>807</v>
      </c>
      <c r="B3" s="1966" t="s">
        <v>240</v>
      </c>
      <c r="C3" s="1967" t="s">
        <v>808</v>
      </c>
      <c r="D3" s="1968"/>
      <c r="E3" s="1968"/>
      <c r="F3" s="1969"/>
      <c r="G3" s="1970" t="s">
        <v>809</v>
      </c>
      <c r="H3" s="1972" t="s">
        <v>810</v>
      </c>
    </row>
    <row r="4" spans="1:8" ht="31.5" customHeight="1">
      <c r="A4" s="1965"/>
      <c r="B4" s="1789"/>
      <c r="C4" s="1236" t="s">
        <v>811</v>
      </c>
      <c r="D4" s="1236" t="s">
        <v>812</v>
      </c>
      <c r="E4" s="1236" t="s">
        <v>813</v>
      </c>
      <c r="F4" s="1237" t="s">
        <v>814</v>
      </c>
      <c r="G4" s="1971"/>
      <c r="H4" s="1973"/>
    </row>
    <row r="5" spans="1:8" ht="14.25" customHeight="1">
      <c r="A5" s="1238"/>
      <c r="B5" s="1239"/>
      <c r="C5" s="1240"/>
      <c r="D5" s="1240"/>
      <c r="E5" s="1240"/>
      <c r="F5" s="1240"/>
      <c r="G5" s="1240"/>
      <c r="H5" s="1240"/>
    </row>
    <row r="6" spans="1:8" s="157" customFormat="1" ht="14.25" customHeight="1">
      <c r="A6" s="1241" t="s">
        <v>92</v>
      </c>
      <c r="B6" s="1242">
        <v>552463</v>
      </c>
      <c r="C6" s="1243">
        <v>29930</v>
      </c>
      <c r="D6" s="1243">
        <v>1760</v>
      </c>
      <c r="E6" s="1243">
        <v>212424</v>
      </c>
      <c r="F6" s="1243">
        <v>10394</v>
      </c>
      <c r="G6" s="1243">
        <v>5651</v>
      </c>
      <c r="H6" s="1243">
        <v>292304</v>
      </c>
    </row>
    <row r="7" spans="1:8" s="157" customFormat="1" ht="14.25" customHeight="1">
      <c r="A7" s="1241">
        <v>29</v>
      </c>
      <c r="B7" s="1242">
        <v>553846</v>
      </c>
      <c r="C7" s="1243">
        <v>29739</v>
      </c>
      <c r="D7" s="1243">
        <v>1745</v>
      </c>
      <c r="E7" s="1243">
        <v>212932</v>
      </c>
      <c r="F7" s="1243">
        <v>10355</v>
      </c>
      <c r="G7" s="1243">
        <v>5749</v>
      </c>
      <c r="H7" s="1243">
        <v>293326</v>
      </c>
    </row>
    <row r="8" spans="1:8" s="157" customFormat="1" ht="14.25" customHeight="1">
      <c r="A8" s="1241">
        <v>30</v>
      </c>
      <c r="B8" s="1242">
        <v>555170</v>
      </c>
      <c r="C8" s="1243">
        <v>29835</v>
      </c>
      <c r="D8" s="1243">
        <v>1734</v>
      </c>
      <c r="E8" s="1243">
        <v>212907</v>
      </c>
      <c r="F8" s="1243">
        <v>10386</v>
      </c>
      <c r="G8" s="1243">
        <v>5848</v>
      </c>
      <c r="H8" s="1243">
        <v>294460</v>
      </c>
    </row>
    <row r="9" spans="1:8" s="157" customFormat="1" ht="14.25" customHeight="1">
      <c r="A9" s="1241" t="s">
        <v>69</v>
      </c>
      <c r="B9" s="1242">
        <v>553990</v>
      </c>
      <c r="C9" s="1243">
        <v>29644</v>
      </c>
      <c r="D9" s="1243">
        <v>1740</v>
      </c>
      <c r="E9" s="1243">
        <v>211998</v>
      </c>
      <c r="F9" s="1243">
        <v>10425</v>
      </c>
      <c r="G9" s="1243">
        <v>5958</v>
      </c>
      <c r="H9" s="1243">
        <v>294225</v>
      </c>
    </row>
    <row r="10" spans="1:8" s="157" customFormat="1" ht="14.25" customHeight="1">
      <c r="A10" s="1241">
        <v>2</v>
      </c>
      <c r="B10" s="1242">
        <v>554434</v>
      </c>
      <c r="C10" s="1243">
        <v>29788</v>
      </c>
      <c r="D10" s="1243">
        <v>1654</v>
      </c>
      <c r="E10" s="1243">
        <v>211502</v>
      </c>
      <c r="F10" s="1243">
        <v>10432</v>
      </c>
      <c r="G10" s="1243">
        <v>6230</v>
      </c>
      <c r="H10" s="1243">
        <v>294828</v>
      </c>
    </row>
    <row r="11" spans="1:8" ht="14.25" customHeight="1">
      <c r="A11" s="1244"/>
      <c r="B11" s="1245"/>
      <c r="C11" s="1246"/>
      <c r="D11" s="1246"/>
      <c r="E11" s="1246"/>
      <c r="F11" s="1246"/>
      <c r="G11" s="1246"/>
      <c r="H11" s="1246"/>
    </row>
    <row r="12" spans="1:8" s="157" customFormat="1" ht="14.25" customHeight="1">
      <c r="A12" s="1247" t="s">
        <v>676</v>
      </c>
      <c r="B12" s="1242">
        <v>556253</v>
      </c>
      <c r="C12" s="1243">
        <v>29686</v>
      </c>
      <c r="D12" s="1248">
        <v>1710</v>
      </c>
      <c r="E12" s="1243">
        <v>211979</v>
      </c>
      <c r="F12" s="1243">
        <v>10384</v>
      </c>
      <c r="G12" s="1243">
        <v>6177</v>
      </c>
      <c r="H12" s="1243">
        <v>296317</v>
      </c>
    </row>
    <row r="13" spans="1:8" s="157" customFormat="1" ht="14.25" customHeight="1">
      <c r="A13" s="1249">
        <v>9</v>
      </c>
      <c r="B13" s="1242">
        <v>556805</v>
      </c>
      <c r="C13" s="1243">
        <v>29668</v>
      </c>
      <c r="D13" s="1243">
        <v>1707</v>
      </c>
      <c r="E13" s="1243">
        <v>212092</v>
      </c>
      <c r="F13" s="1243">
        <v>10384</v>
      </c>
      <c r="G13" s="1243">
        <v>6222</v>
      </c>
      <c r="H13" s="1243">
        <v>296732</v>
      </c>
    </row>
    <row r="14" spans="1:8" s="157" customFormat="1" ht="14.25" customHeight="1">
      <c r="A14" s="1249">
        <v>10</v>
      </c>
      <c r="B14" s="1242">
        <v>557020</v>
      </c>
      <c r="C14" s="1243">
        <v>29692</v>
      </c>
      <c r="D14" s="1243">
        <v>1694</v>
      </c>
      <c r="E14" s="1243">
        <v>212157</v>
      </c>
      <c r="F14" s="1243">
        <v>10385</v>
      </c>
      <c r="G14" s="1243">
        <v>6256</v>
      </c>
      <c r="H14" s="1243">
        <v>296836</v>
      </c>
    </row>
    <row r="15" spans="1:8" s="157" customFormat="1" ht="14.25" customHeight="1">
      <c r="A15" s="1249">
        <v>11</v>
      </c>
      <c r="B15" s="1242">
        <v>557616</v>
      </c>
      <c r="C15" s="1243">
        <v>29741</v>
      </c>
      <c r="D15" s="1243">
        <v>1694</v>
      </c>
      <c r="E15" s="1243">
        <v>212358</v>
      </c>
      <c r="F15" s="1243">
        <v>10413</v>
      </c>
      <c r="G15" s="1243">
        <v>6282</v>
      </c>
      <c r="H15" s="1243">
        <v>297128</v>
      </c>
    </row>
    <row r="16" spans="1:8" s="157" customFormat="1" ht="14.25" customHeight="1">
      <c r="A16" s="1249">
        <v>12</v>
      </c>
      <c r="B16" s="1242">
        <v>557627</v>
      </c>
      <c r="C16" s="1243">
        <v>29773</v>
      </c>
      <c r="D16" s="1243">
        <v>1682</v>
      </c>
      <c r="E16" s="1243">
        <v>212398</v>
      </c>
      <c r="F16" s="1243">
        <v>10415</v>
      </c>
      <c r="G16" s="1243">
        <v>6284</v>
      </c>
      <c r="H16" s="1243">
        <v>297075</v>
      </c>
    </row>
    <row r="17" spans="1:8" s="157" customFormat="1" ht="14.25" customHeight="1">
      <c r="A17" s="1249" t="s">
        <v>279</v>
      </c>
      <c r="B17" s="1242">
        <v>557580</v>
      </c>
      <c r="C17" s="1243">
        <v>29767</v>
      </c>
      <c r="D17" s="1243">
        <v>1675</v>
      </c>
      <c r="E17" s="1243">
        <v>212127</v>
      </c>
      <c r="F17" s="1243">
        <v>10410</v>
      </c>
      <c r="G17" s="1243">
        <v>6278</v>
      </c>
      <c r="H17" s="1243">
        <v>297323</v>
      </c>
    </row>
    <row r="18" spans="1:8" s="157" customFormat="1" ht="14.25" customHeight="1">
      <c r="A18" s="1249">
        <v>2</v>
      </c>
      <c r="B18" s="1242">
        <v>557583</v>
      </c>
      <c r="C18" s="1243">
        <v>29784</v>
      </c>
      <c r="D18" s="1243">
        <v>1663</v>
      </c>
      <c r="E18" s="1243">
        <v>212080</v>
      </c>
      <c r="F18" s="1243">
        <v>10420</v>
      </c>
      <c r="G18" s="1243">
        <v>6284</v>
      </c>
      <c r="H18" s="1243">
        <v>297352</v>
      </c>
    </row>
    <row r="19" spans="1:9" s="157" customFormat="1" ht="14.25" customHeight="1">
      <c r="A19" s="1249">
        <v>3</v>
      </c>
      <c r="B19" s="1242">
        <v>554434</v>
      </c>
      <c r="C19" s="1243">
        <v>29788</v>
      </c>
      <c r="D19" s="1243">
        <v>1654</v>
      </c>
      <c r="E19" s="1243">
        <v>211502</v>
      </c>
      <c r="F19" s="1243">
        <v>10432</v>
      </c>
      <c r="G19" s="1243">
        <v>6230</v>
      </c>
      <c r="H19" s="1243">
        <v>294828</v>
      </c>
      <c r="I19" s="1065"/>
    </row>
    <row r="20" spans="1:9" s="157" customFormat="1" ht="14.25" customHeight="1">
      <c r="A20" s="1249">
        <v>4</v>
      </c>
      <c r="B20" s="1242">
        <v>555569</v>
      </c>
      <c r="C20" s="1243">
        <v>29787</v>
      </c>
      <c r="D20" s="1243">
        <v>1647</v>
      </c>
      <c r="E20" s="1243">
        <v>211403</v>
      </c>
      <c r="F20" s="1243">
        <v>10429</v>
      </c>
      <c r="G20" s="1243">
        <v>6288</v>
      </c>
      <c r="H20" s="1243">
        <v>296015</v>
      </c>
      <c r="I20" s="1065"/>
    </row>
    <row r="21" spans="1:9" s="157" customFormat="1" ht="14.25" customHeight="1">
      <c r="A21" s="1249">
        <v>5</v>
      </c>
      <c r="B21" s="1242">
        <v>556089</v>
      </c>
      <c r="C21" s="1243">
        <v>29783</v>
      </c>
      <c r="D21" s="1243">
        <v>1644</v>
      </c>
      <c r="E21" s="1243">
        <v>211376</v>
      </c>
      <c r="F21" s="1243">
        <v>10427</v>
      </c>
      <c r="G21" s="1243">
        <v>6325</v>
      </c>
      <c r="H21" s="1243">
        <v>296534</v>
      </c>
      <c r="I21" s="1065"/>
    </row>
    <row r="22" spans="1:9" s="157" customFormat="1" ht="14.25" customHeight="1">
      <c r="A22" s="1249">
        <v>6</v>
      </c>
      <c r="B22" s="1242">
        <v>556398</v>
      </c>
      <c r="C22" s="1243">
        <v>29813</v>
      </c>
      <c r="D22" s="1243">
        <v>1636</v>
      </c>
      <c r="E22" s="1243">
        <v>211308</v>
      </c>
      <c r="F22" s="1243">
        <v>10436</v>
      </c>
      <c r="G22" s="1243">
        <v>6347</v>
      </c>
      <c r="H22" s="1243">
        <v>296858</v>
      </c>
      <c r="I22" s="1065"/>
    </row>
    <row r="23" spans="1:9" s="157" customFormat="1" ht="14.25" customHeight="1">
      <c r="A23" s="1249">
        <v>7</v>
      </c>
      <c r="B23" s="1242">
        <v>556747</v>
      </c>
      <c r="C23" s="1243">
        <v>29805</v>
      </c>
      <c r="D23" s="1243">
        <v>1632</v>
      </c>
      <c r="E23" s="1243">
        <v>211309</v>
      </c>
      <c r="F23" s="1243">
        <v>10393</v>
      </c>
      <c r="G23" s="1243">
        <v>6379</v>
      </c>
      <c r="H23" s="1243">
        <v>297229</v>
      </c>
      <c r="I23" s="1065"/>
    </row>
    <row r="24" spans="1:9" s="157" customFormat="1" ht="14.25" customHeight="1">
      <c r="A24" s="1249">
        <v>8</v>
      </c>
      <c r="B24" s="1242">
        <v>556979</v>
      </c>
      <c r="C24" s="1243">
        <v>29839</v>
      </c>
      <c r="D24" s="1243">
        <v>1625</v>
      </c>
      <c r="E24" s="1243">
        <v>211244</v>
      </c>
      <c r="F24" s="1243">
        <v>10391</v>
      </c>
      <c r="G24" s="1243">
        <v>6416</v>
      </c>
      <c r="H24" s="1243">
        <v>297464</v>
      </c>
      <c r="I24" s="1065"/>
    </row>
    <row r="25" spans="1:9" s="157" customFormat="1" ht="14.25" customHeight="1">
      <c r="A25" s="1250" t="s">
        <v>815</v>
      </c>
      <c r="B25" s="1251">
        <v>2613</v>
      </c>
      <c r="C25" s="14">
        <v>139</v>
      </c>
      <c r="D25" s="14">
        <v>1</v>
      </c>
      <c r="E25" s="14">
        <v>1113</v>
      </c>
      <c r="F25" s="14">
        <v>29</v>
      </c>
      <c r="G25" s="14">
        <v>29</v>
      </c>
      <c r="H25" s="14">
        <v>1302</v>
      </c>
      <c r="I25" s="1065"/>
    </row>
    <row r="26" spans="1:8" ht="6.75" customHeight="1">
      <c r="A26" s="284"/>
      <c r="B26" s="1252"/>
      <c r="C26" s="1253"/>
      <c r="D26" s="1253"/>
      <c r="E26" s="1253"/>
      <c r="F26" s="1253"/>
      <c r="G26" s="1253"/>
      <c r="H26" s="1253"/>
    </row>
    <row r="27" spans="1:8" ht="15.75" customHeight="1">
      <c r="A27" s="1254" t="s">
        <v>816</v>
      </c>
      <c r="B27" s="1255"/>
      <c r="C27" s="1255"/>
      <c r="D27" s="1255"/>
      <c r="E27" s="1255"/>
      <c r="F27" s="1255"/>
      <c r="G27" s="1255"/>
      <c r="H27" s="1255"/>
    </row>
    <row r="28" ht="15" customHeight="1">
      <c r="A28" s="190" t="s">
        <v>817</v>
      </c>
    </row>
    <row r="29" spans="1:8" ht="21">
      <c r="A29" s="1256"/>
      <c r="B29" s="1223"/>
      <c r="C29" s="1257"/>
      <c r="D29" s="1068"/>
      <c r="E29" s="1068"/>
      <c r="F29" s="1068"/>
      <c r="G29" s="1068"/>
      <c r="H29" s="1068"/>
    </row>
    <row r="30" spans="2:7" ht="13.5">
      <c r="B30" s="1069"/>
      <c r="G30" s="1258"/>
    </row>
    <row r="32" spans="2:8" ht="13.5">
      <c r="B32" s="1069"/>
      <c r="C32" s="1069"/>
      <c r="D32" s="1069"/>
      <c r="E32" s="1069"/>
      <c r="F32" s="1069"/>
      <c r="G32" s="1069"/>
      <c r="H32" s="1069"/>
    </row>
  </sheetData>
  <sheetProtection/>
  <mergeCells count="6">
    <mergeCell ref="A1:H1"/>
    <mergeCell ref="A3:A4"/>
    <mergeCell ref="B3:B4"/>
    <mergeCell ref="C3:F3"/>
    <mergeCell ref="G3:G4"/>
    <mergeCell ref="H3:H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M40"/>
  <sheetViews>
    <sheetView showOutlineSymbols="0" zoomScaleSheetLayoutView="50" zoomScalePageLayoutView="0" workbookViewId="0" topLeftCell="A1">
      <selection activeCell="A1" sqref="A1"/>
    </sheetView>
  </sheetViews>
  <sheetFormatPr defaultColWidth="15.625" defaultRowHeight="9"/>
  <cols>
    <col min="1" max="1" width="14.625" style="99" customWidth="1"/>
    <col min="2" max="2" width="17.25390625" style="99" customWidth="1"/>
    <col min="3" max="3" width="14.875" style="99" customWidth="1"/>
    <col min="4" max="4" width="13.75390625" style="99" customWidth="1"/>
    <col min="5" max="7" width="15.625" style="99" customWidth="1"/>
    <col min="8" max="8" width="13.75390625" style="99" customWidth="1"/>
    <col min="9" max="9" width="13.875" style="99" customWidth="1"/>
    <col min="10" max="10" width="12.75390625" style="99" customWidth="1"/>
    <col min="11" max="11" width="11.75390625" style="99" customWidth="1"/>
    <col min="12" max="12" width="11.625" style="99" customWidth="1"/>
    <col min="13" max="13" width="15.625" style="99" customWidth="1"/>
    <col min="14" max="16" width="14.625" style="99" customWidth="1"/>
    <col min="17" max="19" width="13.75390625" style="99" customWidth="1"/>
    <col min="20" max="21" width="14.75390625" style="99" customWidth="1"/>
    <col min="22" max="25" width="13.75390625" style="99" customWidth="1"/>
    <col min="26" max="26" width="12.75390625" style="99" customWidth="1"/>
    <col min="27" max="221" width="15.625" style="99" customWidth="1"/>
    <col min="222" max="16384" width="15.625" style="98" customWidth="1"/>
  </cols>
  <sheetData>
    <row r="1" spans="1:2" ht="17.25">
      <c r="A1" s="155" t="s">
        <v>173</v>
      </c>
      <c r="B1" s="98"/>
    </row>
    <row r="2" spans="1:26" ht="15" thickBot="1">
      <c r="A2" s="154" t="s">
        <v>172</v>
      </c>
      <c r="B2" s="153"/>
      <c r="C2" s="150"/>
      <c r="D2" s="150"/>
      <c r="E2" s="150"/>
      <c r="F2" s="152"/>
      <c r="G2" s="150"/>
      <c r="H2" s="150"/>
      <c r="I2" s="150"/>
      <c r="J2" s="151"/>
      <c r="K2" s="150"/>
      <c r="L2" s="150"/>
      <c r="M2" s="150"/>
      <c r="N2" s="150"/>
      <c r="O2" s="150"/>
      <c r="P2" s="150"/>
      <c r="Q2" s="151"/>
      <c r="R2" s="150"/>
      <c r="S2" s="150"/>
      <c r="T2" s="150"/>
      <c r="U2" s="150"/>
      <c r="V2" s="150"/>
      <c r="W2" s="150"/>
      <c r="X2" s="150"/>
      <c r="Y2" s="150"/>
      <c r="Z2" s="150"/>
    </row>
    <row r="3" spans="1:221" ht="14.25" thickTop="1">
      <c r="A3" s="63"/>
      <c r="B3" s="64"/>
      <c r="C3" s="1722" t="s">
        <v>53</v>
      </c>
      <c r="D3" s="1723"/>
      <c r="E3" s="1722" t="s">
        <v>171</v>
      </c>
      <c r="F3" s="1723"/>
      <c r="G3" s="149" t="s">
        <v>52</v>
      </c>
      <c r="H3" s="148"/>
      <c r="I3" s="65" t="s">
        <v>51</v>
      </c>
      <c r="J3" s="66" t="s">
        <v>50</v>
      </c>
      <c r="K3" s="1722" t="s">
        <v>170</v>
      </c>
      <c r="L3" s="1728"/>
      <c r="M3" s="1723"/>
      <c r="N3" s="1722" t="s">
        <v>49</v>
      </c>
      <c r="O3" s="1728"/>
      <c r="P3" s="1728"/>
      <c r="Q3" s="1723"/>
      <c r="R3" s="1722" t="s">
        <v>48</v>
      </c>
      <c r="S3" s="1723"/>
      <c r="T3" s="1722" t="s">
        <v>169</v>
      </c>
      <c r="U3" s="1731"/>
      <c r="V3" s="1731"/>
      <c r="W3" s="1731"/>
      <c r="X3" s="1731"/>
      <c r="Y3" s="1732"/>
      <c r="Z3" s="65" t="s">
        <v>168</v>
      </c>
      <c r="HJ3" s="98"/>
      <c r="HK3" s="98"/>
      <c r="HL3" s="98"/>
      <c r="HM3" s="98"/>
    </row>
    <row r="4" spans="1:221" ht="14.25" customHeight="1">
      <c r="A4" s="146"/>
      <c r="B4" s="80"/>
      <c r="C4" s="1702" t="s">
        <v>167</v>
      </c>
      <c r="D4" s="70"/>
      <c r="E4" s="1724" t="s">
        <v>166</v>
      </c>
      <c r="F4" s="1725"/>
      <c r="G4" s="71"/>
      <c r="H4" s="71"/>
      <c r="I4" s="73"/>
      <c r="J4" s="141"/>
      <c r="K4" s="1733" t="s">
        <v>165</v>
      </c>
      <c r="L4" s="1734"/>
      <c r="M4" s="75"/>
      <c r="N4" s="1733" t="s">
        <v>1147</v>
      </c>
      <c r="O4" s="1746"/>
      <c r="P4" s="1747"/>
      <c r="Q4" s="1734"/>
      <c r="R4" s="1733" t="s">
        <v>164</v>
      </c>
      <c r="S4" s="1742"/>
      <c r="T4" s="147" t="s">
        <v>80</v>
      </c>
      <c r="U4" s="147" t="s">
        <v>81</v>
      </c>
      <c r="V4" s="147" t="s">
        <v>82</v>
      </c>
      <c r="W4" s="1738" t="s">
        <v>163</v>
      </c>
      <c r="X4" s="1739"/>
      <c r="Y4" s="97" t="s">
        <v>162</v>
      </c>
      <c r="Z4" s="1702" t="s">
        <v>161</v>
      </c>
      <c r="HJ4" s="98"/>
      <c r="HK4" s="98"/>
      <c r="HL4" s="98"/>
      <c r="HM4" s="98"/>
    </row>
    <row r="5" spans="1:221" ht="13.5">
      <c r="A5" s="146" t="s">
        <v>57</v>
      </c>
      <c r="B5" s="80" t="s">
        <v>42</v>
      </c>
      <c r="C5" s="1703"/>
      <c r="D5" s="80" t="s">
        <v>2</v>
      </c>
      <c r="E5" s="1726"/>
      <c r="F5" s="1727"/>
      <c r="G5" s="80" t="s">
        <v>4</v>
      </c>
      <c r="H5" s="80" t="s">
        <v>160</v>
      </c>
      <c r="I5" s="81" t="s">
        <v>63</v>
      </c>
      <c r="J5" s="88" t="s">
        <v>159</v>
      </c>
      <c r="K5" s="1735"/>
      <c r="L5" s="1736"/>
      <c r="M5" s="80" t="s">
        <v>85</v>
      </c>
      <c r="N5" s="1743"/>
      <c r="O5" s="1748"/>
      <c r="P5" s="1749"/>
      <c r="Q5" s="1736"/>
      <c r="R5" s="1743"/>
      <c r="S5" s="1744"/>
      <c r="T5" s="145" t="s">
        <v>67</v>
      </c>
      <c r="U5" s="145" t="s">
        <v>67</v>
      </c>
      <c r="V5" s="145" t="s">
        <v>67</v>
      </c>
      <c r="W5" s="144" t="s">
        <v>158</v>
      </c>
      <c r="X5" s="143"/>
      <c r="Y5" s="80" t="s">
        <v>22</v>
      </c>
      <c r="Z5" s="1740"/>
      <c r="HJ5" s="98"/>
      <c r="HK5" s="98"/>
      <c r="HL5" s="98"/>
      <c r="HM5" s="98"/>
    </row>
    <row r="6" spans="1:221" ht="18.75" customHeight="1">
      <c r="A6" s="86"/>
      <c r="B6" s="80"/>
      <c r="C6" s="1703"/>
      <c r="D6" s="80" t="s">
        <v>157</v>
      </c>
      <c r="E6" s="1712" t="s">
        <v>156</v>
      </c>
      <c r="F6" s="1712" t="s">
        <v>44</v>
      </c>
      <c r="G6" s="80" t="s">
        <v>8</v>
      </c>
      <c r="H6" s="80" t="s">
        <v>9</v>
      </c>
      <c r="I6" s="80" t="s">
        <v>155</v>
      </c>
      <c r="J6" s="80" t="s">
        <v>154</v>
      </c>
      <c r="K6" s="75" t="s">
        <v>7</v>
      </c>
      <c r="L6" s="75" t="s">
        <v>37</v>
      </c>
      <c r="M6" s="80" t="s">
        <v>144</v>
      </c>
      <c r="N6" s="1712" t="s">
        <v>153</v>
      </c>
      <c r="O6" s="1712" t="s">
        <v>152</v>
      </c>
      <c r="P6" s="1712" t="s">
        <v>151</v>
      </c>
      <c r="Q6" s="1712" t="s">
        <v>150</v>
      </c>
      <c r="R6" s="1712" t="s">
        <v>12</v>
      </c>
      <c r="S6" s="1712" t="s">
        <v>13</v>
      </c>
      <c r="T6" s="142" t="s">
        <v>5</v>
      </c>
      <c r="U6" s="1695" t="s">
        <v>149</v>
      </c>
      <c r="V6" s="142" t="s">
        <v>6</v>
      </c>
      <c r="W6" s="75" t="s">
        <v>148</v>
      </c>
      <c r="X6" s="75" t="s">
        <v>148</v>
      </c>
      <c r="Y6" s="80" t="s">
        <v>147</v>
      </c>
      <c r="Z6" s="1740"/>
      <c r="HJ6" s="98"/>
      <c r="HK6" s="98"/>
      <c r="HL6" s="98"/>
      <c r="HM6" s="98"/>
    </row>
    <row r="7" spans="1:221" ht="18.75" customHeight="1">
      <c r="A7" s="86"/>
      <c r="B7" s="89" t="s">
        <v>146</v>
      </c>
      <c r="C7" s="89" t="s">
        <v>59</v>
      </c>
      <c r="D7" s="89" t="s">
        <v>60</v>
      </c>
      <c r="E7" s="1753"/>
      <c r="F7" s="1745"/>
      <c r="G7" s="90"/>
      <c r="H7" s="91"/>
      <c r="I7" s="89" t="s">
        <v>145</v>
      </c>
      <c r="J7" s="80"/>
      <c r="K7" s="141" t="s">
        <v>144</v>
      </c>
      <c r="L7" s="141" t="s">
        <v>144</v>
      </c>
      <c r="M7" s="92"/>
      <c r="N7" s="1729"/>
      <c r="O7" s="1729"/>
      <c r="P7" s="1729"/>
      <c r="Q7" s="1729"/>
      <c r="R7" s="1729"/>
      <c r="S7" s="1729"/>
      <c r="T7" s="83" t="s">
        <v>14</v>
      </c>
      <c r="U7" s="1737"/>
      <c r="V7" s="83" t="s">
        <v>14</v>
      </c>
      <c r="W7" s="141" t="s">
        <v>143</v>
      </c>
      <c r="X7" s="141" t="s">
        <v>142</v>
      </c>
      <c r="Y7" s="80" t="s">
        <v>141</v>
      </c>
      <c r="Z7" s="1741"/>
      <c r="HJ7" s="98"/>
      <c r="HK7" s="98"/>
      <c r="HL7" s="98"/>
      <c r="HM7" s="98"/>
    </row>
    <row r="8" spans="1:217" s="6" customFormat="1" ht="13.5">
      <c r="A8" s="140"/>
      <c r="B8" s="35"/>
      <c r="C8" s="35"/>
      <c r="D8" s="35"/>
      <c r="E8" s="36"/>
      <c r="F8" s="36"/>
      <c r="G8" s="36"/>
      <c r="H8" s="36"/>
      <c r="I8" s="36"/>
      <c r="J8" s="36"/>
      <c r="K8" s="36"/>
      <c r="L8" s="36"/>
      <c r="M8" s="36"/>
      <c r="N8" s="36"/>
      <c r="O8" s="36"/>
      <c r="P8" s="36"/>
      <c r="Q8" s="36"/>
      <c r="R8" s="36"/>
      <c r="S8" s="36"/>
      <c r="T8" s="35"/>
      <c r="U8" s="35"/>
      <c r="V8" s="35"/>
      <c r="W8" s="35"/>
      <c r="X8" s="35"/>
      <c r="Y8" s="36"/>
      <c r="Z8" s="36"/>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row>
    <row r="9" spans="1:217" s="6" customFormat="1" ht="14.25">
      <c r="A9" s="139" t="s">
        <v>92</v>
      </c>
      <c r="B9" s="15">
        <v>57477037</v>
      </c>
      <c r="C9" s="42">
        <v>126932772</v>
      </c>
      <c r="D9" s="42">
        <v>-161973</v>
      </c>
      <c r="E9" s="20">
        <v>100</v>
      </c>
      <c r="F9" s="16" t="s">
        <v>16</v>
      </c>
      <c r="G9" s="137">
        <v>967237</v>
      </c>
      <c r="H9" s="137">
        <v>609535</v>
      </c>
      <c r="I9" s="21">
        <v>850549</v>
      </c>
      <c r="J9" s="14">
        <v>19597853</v>
      </c>
      <c r="K9" s="129">
        <v>749639</v>
      </c>
      <c r="L9" s="14">
        <v>496374</v>
      </c>
      <c r="M9" s="137">
        <v>424224</v>
      </c>
      <c r="N9" s="95">
        <v>98.1</v>
      </c>
      <c r="O9" s="95">
        <v>96.2</v>
      </c>
      <c r="P9" s="95">
        <v>99.5</v>
      </c>
      <c r="Q9" s="95">
        <v>99.3</v>
      </c>
      <c r="R9" s="17">
        <v>526973</v>
      </c>
      <c r="S9" s="17">
        <v>309591</v>
      </c>
      <c r="T9" s="20">
        <v>100.3</v>
      </c>
      <c r="U9" s="20">
        <v>100.5</v>
      </c>
      <c r="V9" s="20">
        <v>99.4</v>
      </c>
      <c r="W9" s="21">
        <v>1844.891</v>
      </c>
      <c r="X9" s="21">
        <v>2569.726</v>
      </c>
      <c r="Y9" s="21">
        <v>400.746</v>
      </c>
      <c r="Z9" s="43">
        <v>499201</v>
      </c>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row>
    <row r="10" spans="1:217" s="6" customFormat="1" ht="14.25">
      <c r="A10" s="139">
        <v>29</v>
      </c>
      <c r="B10" s="39">
        <v>58007536</v>
      </c>
      <c r="C10" s="42">
        <v>126706210</v>
      </c>
      <c r="D10" s="42">
        <v>-226562</v>
      </c>
      <c r="E10" s="20">
        <v>103.1</v>
      </c>
      <c r="F10" s="16" t="s">
        <v>16</v>
      </c>
      <c r="G10" s="137">
        <v>964641</v>
      </c>
      <c r="H10" s="137">
        <v>604503</v>
      </c>
      <c r="I10" s="21">
        <v>863166</v>
      </c>
      <c r="J10" s="14">
        <v>19602508</v>
      </c>
      <c r="K10" s="129">
        <v>779124</v>
      </c>
      <c r="L10" s="14">
        <v>509158</v>
      </c>
      <c r="M10" s="137">
        <v>374158</v>
      </c>
      <c r="N10" s="95">
        <v>98.6</v>
      </c>
      <c r="O10" s="95">
        <v>96.8</v>
      </c>
      <c r="P10" s="95">
        <v>99.3</v>
      </c>
      <c r="Q10" s="95">
        <v>99.5</v>
      </c>
      <c r="R10" s="17">
        <v>533820</v>
      </c>
      <c r="S10" s="17">
        <v>313057</v>
      </c>
      <c r="T10" s="20">
        <v>100.6</v>
      </c>
      <c r="U10" s="20">
        <v>101.4</v>
      </c>
      <c r="V10" s="20">
        <v>101.8</v>
      </c>
      <c r="W10" s="21">
        <v>1770.695</v>
      </c>
      <c r="X10" s="21">
        <v>2726.327</v>
      </c>
      <c r="Y10" s="21">
        <v>378.344</v>
      </c>
      <c r="Z10" s="43">
        <v>472165</v>
      </c>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row>
    <row r="11" spans="1:217" s="6" customFormat="1" ht="14.25">
      <c r="A11" s="139">
        <v>30</v>
      </c>
      <c r="B11" s="39">
        <v>58527117</v>
      </c>
      <c r="C11" s="42">
        <v>126443180</v>
      </c>
      <c r="D11" s="42">
        <v>-263030</v>
      </c>
      <c r="E11" s="20">
        <v>104.2</v>
      </c>
      <c r="F11" s="16" t="s">
        <v>16</v>
      </c>
      <c r="G11" s="137">
        <v>942370</v>
      </c>
      <c r="H11" s="137">
        <v>598154</v>
      </c>
      <c r="I11" s="21">
        <v>852560.167</v>
      </c>
      <c r="J11" s="14">
        <v>19604355</v>
      </c>
      <c r="K11" s="21">
        <v>792975</v>
      </c>
      <c r="L11" s="21">
        <v>518432</v>
      </c>
      <c r="M11" s="137">
        <v>261277</v>
      </c>
      <c r="N11" s="95">
        <v>99.5</v>
      </c>
      <c r="O11" s="95">
        <v>98.2</v>
      </c>
      <c r="P11" s="95">
        <v>99.2</v>
      </c>
      <c r="Q11" s="95">
        <v>100.9</v>
      </c>
      <c r="R11" s="17">
        <v>558718</v>
      </c>
      <c r="S11" s="17">
        <v>315314</v>
      </c>
      <c r="T11" s="20">
        <v>100.6</v>
      </c>
      <c r="U11" s="20">
        <v>102.6</v>
      </c>
      <c r="V11" s="20">
        <v>102.4</v>
      </c>
      <c r="W11" s="21">
        <v>1716.557</v>
      </c>
      <c r="X11" s="21">
        <v>2782.421</v>
      </c>
      <c r="Y11" s="21">
        <v>374.761666666667</v>
      </c>
      <c r="Z11" s="43">
        <v>430601</v>
      </c>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row>
    <row r="12" spans="1:217" s="6" customFormat="1" ht="14.25">
      <c r="A12" s="139" t="s">
        <v>69</v>
      </c>
      <c r="B12" s="39">
        <v>59071519</v>
      </c>
      <c r="C12" s="42">
        <v>126166948</v>
      </c>
      <c r="D12" s="42">
        <v>-276232</v>
      </c>
      <c r="E12" s="20">
        <v>101.1</v>
      </c>
      <c r="F12" s="16" t="s">
        <v>16</v>
      </c>
      <c r="G12" s="137">
        <v>905123</v>
      </c>
      <c r="H12" s="137">
        <v>599353</v>
      </c>
      <c r="I12" s="21">
        <v>836050</v>
      </c>
      <c r="J12" s="14">
        <v>19396177</v>
      </c>
      <c r="K12" s="21">
        <v>816242</v>
      </c>
      <c r="L12" s="21">
        <v>530565</v>
      </c>
      <c r="M12" s="21">
        <v>183980</v>
      </c>
      <c r="N12" s="95">
        <v>100</v>
      </c>
      <c r="O12" s="95">
        <v>98.7</v>
      </c>
      <c r="P12" s="95">
        <v>99.4</v>
      </c>
      <c r="Q12" s="95">
        <v>100.2</v>
      </c>
      <c r="R12" s="17">
        <v>586149</v>
      </c>
      <c r="S12" s="17">
        <v>323853</v>
      </c>
      <c r="T12" s="20">
        <v>101.4</v>
      </c>
      <c r="U12" s="20">
        <v>103</v>
      </c>
      <c r="V12" s="20">
        <v>94.8</v>
      </c>
      <c r="W12" s="21">
        <v>1714.28</v>
      </c>
      <c r="X12" s="21">
        <v>2662.984</v>
      </c>
      <c r="Y12" s="21">
        <v>387.22375</v>
      </c>
      <c r="Z12" s="43">
        <v>381237</v>
      </c>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row>
    <row r="13" spans="1:217" s="6" customFormat="1" ht="14.25">
      <c r="A13" s="139">
        <v>2</v>
      </c>
      <c r="B13" s="130">
        <v>59497356</v>
      </c>
      <c r="C13" s="42">
        <v>125708382</v>
      </c>
      <c r="D13" s="42">
        <v>-458566</v>
      </c>
      <c r="E13" s="20">
        <v>90.6</v>
      </c>
      <c r="F13" s="16" t="s">
        <v>16</v>
      </c>
      <c r="G13" s="137">
        <v>815340</v>
      </c>
      <c r="H13" s="137">
        <v>534747</v>
      </c>
      <c r="I13" s="15">
        <v>821491</v>
      </c>
      <c r="J13" s="14">
        <v>19504951</v>
      </c>
      <c r="K13" s="21">
        <v>899467</v>
      </c>
      <c r="L13" s="21">
        <v>558119</v>
      </c>
      <c r="M13" s="21">
        <v>134255</v>
      </c>
      <c r="N13" s="95">
        <v>100</v>
      </c>
      <c r="O13" s="95">
        <v>100</v>
      </c>
      <c r="P13" s="95">
        <v>100</v>
      </c>
      <c r="Q13" s="95">
        <v>100</v>
      </c>
      <c r="R13" s="17">
        <v>609535</v>
      </c>
      <c r="S13" s="17">
        <v>305811</v>
      </c>
      <c r="T13" s="20">
        <v>101.3</v>
      </c>
      <c r="U13" s="20">
        <v>100.1</v>
      </c>
      <c r="V13" s="20">
        <v>76</v>
      </c>
      <c r="W13" s="21">
        <v>1883</v>
      </c>
      <c r="X13" s="21">
        <v>2070</v>
      </c>
      <c r="Y13" s="21">
        <v>476</v>
      </c>
      <c r="Z13" s="43">
        <v>309178</v>
      </c>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row>
    <row r="14" spans="1:217" s="6" customFormat="1" ht="14.25">
      <c r="A14" s="139"/>
      <c r="B14" s="138"/>
      <c r="C14" s="42"/>
      <c r="D14" s="42"/>
      <c r="E14" s="20"/>
      <c r="F14" s="20"/>
      <c r="G14" s="137"/>
      <c r="H14" s="137"/>
      <c r="I14" s="137"/>
      <c r="J14" s="14"/>
      <c r="K14" s="14"/>
      <c r="L14" s="21"/>
      <c r="M14" s="137"/>
      <c r="N14" s="136"/>
      <c r="O14" s="24"/>
      <c r="P14" s="24"/>
      <c r="Q14" s="24"/>
      <c r="R14" s="43"/>
      <c r="S14" s="43"/>
      <c r="T14" s="136"/>
      <c r="U14" s="136"/>
      <c r="V14" s="136"/>
      <c r="W14" s="21"/>
      <c r="X14" s="21"/>
      <c r="Y14" s="21"/>
      <c r="Z14" s="23"/>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row>
    <row r="15" spans="1:217" s="125" customFormat="1" ht="16.5" customHeight="1">
      <c r="A15" s="132" t="s">
        <v>100</v>
      </c>
      <c r="B15" s="130" t="s">
        <v>127</v>
      </c>
      <c r="C15" s="15">
        <v>125836021</v>
      </c>
      <c r="D15" s="15">
        <v>-27047</v>
      </c>
      <c r="E15" s="134">
        <v>90</v>
      </c>
      <c r="F15" s="134">
        <v>86.6</v>
      </c>
      <c r="G15" s="14">
        <v>70244</v>
      </c>
      <c r="H15" s="14">
        <v>45848</v>
      </c>
      <c r="I15" s="14">
        <v>66064</v>
      </c>
      <c r="J15" s="14">
        <v>1691805</v>
      </c>
      <c r="K15" s="129">
        <v>861248</v>
      </c>
      <c r="L15" s="129">
        <v>554083</v>
      </c>
      <c r="M15" s="129">
        <v>10137</v>
      </c>
      <c r="N15" s="133">
        <v>100</v>
      </c>
      <c r="O15" s="133">
        <v>100.2</v>
      </c>
      <c r="P15" s="133">
        <v>100</v>
      </c>
      <c r="Q15" s="133">
        <v>100</v>
      </c>
      <c r="R15" s="14">
        <v>685717</v>
      </c>
      <c r="S15" s="14">
        <v>288622</v>
      </c>
      <c r="T15" s="128">
        <v>101.8</v>
      </c>
      <c r="U15" s="128">
        <v>99.2</v>
      </c>
      <c r="V15" s="128">
        <v>64.8</v>
      </c>
      <c r="W15" s="19">
        <v>1869.444</v>
      </c>
      <c r="X15" s="19">
        <v>1958.833</v>
      </c>
      <c r="Y15" s="15">
        <v>533.17</v>
      </c>
      <c r="Z15" s="14">
        <v>24951</v>
      </c>
      <c r="AA15" s="127"/>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6"/>
      <c r="BW15" s="126"/>
      <c r="BX15" s="126"/>
      <c r="BY15" s="126"/>
      <c r="BZ15" s="126"/>
      <c r="CA15" s="126"/>
      <c r="CB15" s="126"/>
      <c r="CC15" s="126"/>
      <c r="CD15" s="126"/>
      <c r="CE15" s="126"/>
      <c r="CF15" s="126"/>
      <c r="CG15" s="126"/>
      <c r="CH15" s="126"/>
      <c r="CI15" s="126"/>
      <c r="CJ15" s="126"/>
      <c r="CK15" s="126"/>
      <c r="CL15" s="126"/>
      <c r="CM15" s="126"/>
      <c r="CN15" s="126"/>
      <c r="CO15" s="126"/>
      <c r="CP15" s="126"/>
      <c r="CQ15" s="126"/>
      <c r="CS15" s="126"/>
      <c r="CT15" s="126"/>
      <c r="CU15" s="126"/>
      <c r="CV15" s="126"/>
      <c r="CW15" s="126"/>
      <c r="CX15" s="126"/>
      <c r="CY15" s="126"/>
      <c r="CZ15" s="126"/>
      <c r="DA15" s="126"/>
      <c r="DB15" s="126"/>
      <c r="DC15" s="126"/>
      <c r="DD15" s="126"/>
      <c r="DE15" s="126"/>
      <c r="DF15" s="126"/>
      <c r="DG15" s="126"/>
      <c r="DH15" s="126"/>
      <c r="DI15" s="126"/>
      <c r="DJ15" s="126"/>
      <c r="DK15" s="126"/>
      <c r="DL15" s="126"/>
      <c r="DM15" s="126"/>
      <c r="DN15" s="126"/>
      <c r="DO15" s="126"/>
      <c r="DP15" s="126"/>
      <c r="DQ15" s="126"/>
      <c r="DR15" s="126"/>
      <c r="DS15" s="126"/>
      <c r="DT15" s="126"/>
      <c r="DU15" s="126"/>
      <c r="DV15" s="126"/>
      <c r="DW15" s="126"/>
      <c r="DX15" s="126"/>
      <c r="DY15" s="126"/>
      <c r="DZ15" s="126"/>
      <c r="EA15" s="126"/>
      <c r="EB15" s="126"/>
      <c r="EC15" s="126"/>
      <c r="ED15" s="126"/>
      <c r="EE15" s="126"/>
      <c r="EF15" s="126"/>
      <c r="EG15" s="126"/>
      <c r="EH15" s="126"/>
      <c r="EI15" s="126"/>
      <c r="EJ15" s="126"/>
      <c r="EK15" s="126"/>
      <c r="EL15" s="126"/>
      <c r="EM15" s="126"/>
      <c r="EN15" s="126"/>
      <c r="EO15" s="126"/>
      <c r="EP15" s="126"/>
      <c r="EQ15" s="126"/>
      <c r="ER15" s="126"/>
      <c r="ES15" s="126"/>
      <c r="ET15" s="126"/>
      <c r="EU15" s="126"/>
      <c r="EV15" s="126"/>
      <c r="EW15" s="126"/>
      <c r="EX15" s="126"/>
      <c r="EY15" s="126"/>
      <c r="EZ15" s="126"/>
      <c r="FA15" s="126"/>
      <c r="FB15" s="126"/>
      <c r="FC15" s="126"/>
      <c r="FD15" s="126"/>
      <c r="FE15" s="126"/>
      <c r="FF15" s="126"/>
      <c r="FG15" s="126"/>
      <c r="FH15" s="126"/>
      <c r="FI15" s="126"/>
      <c r="FJ15" s="126"/>
      <c r="FK15" s="126"/>
      <c r="FL15" s="126"/>
      <c r="FM15" s="126"/>
      <c r="FN15" s="126"/>
      <c r="FO15" s="126"/>
      <c r="FP15" s="126"/>
      <c r="FQ15" s="126"/>
      <c r="FR15" s="126"/>
      <c r="FS15" s="126"/>
      <c r="FT15" s="126"/>
      <c r="FU15" s="126"/>
      <c r="FV15" s="126"/>
      <c r="FW15" s="126"/>
      <c r="FX15" s="126"/>
      <c r="FY15" s="126"/>
      <c r="FZ15" s="126"/>
      <c r="GA15" s="126"/>
      <c r="GB15" s="126"/>
      <c r="GC15" s="126"/>
      <c r="GD15" s="126"/>
      <c r="GE15" s="126"/>
      <c r="GF15" s="126"/>
      <c r="GG15" s="126"/>
      <c r="GH15" s="126"/>
      <c r="GI15" s="126"/>
      <c r="GJ15" s="126"/>
      <c r="GK15" s="126"/>
      <c r="GL15" s="126"/>
      <c r="GM15" s="126"/>
      <c r="GN15" s="126"/>
      <c r="GO15" s="126"/>
      <c r="GP15" s="126"/>
      <c r="GQ15" s="126"/>
      <c r="GR15" s="126"/>
      <c r="GS15" s="126"/>
      <c r="GT15" s="126"/>
      <c r="GU15" s="126"/>
      <c r="GV15" s="126"/>
      <c r="GW15" s="126"/>
      <c r="GX15" s="126"/>
      <c r="GY15" s="126"/>
      <c r="GZ15" s="126"/>
      <c r="HA15" s="126"/>
      <c r="HB15" s="126"/>
      <c r="HC15" s="126"/>
      <c r="HD15" s="126"/>
      <c r="HE15" s="126"/>
      <c r="HF15" s="126"/>
      <c r="HG15" s="126"/>
      <c r="HH15" s="126"/>
      <c r="HI15" s="126"/>
    </row>
    <row r="16" spans="1:217" s="125" customFormat="1" ht="16.5" customHeight="1">
      <c r="A16" s="132">
        <v>8</v>
      </c>
      <c r="B16" s="39" t="s">
        <v>127</v>
      </c>
      <c r="C16" s="15">
        <v>125808974</v>
      </c>
      <c r="D16" s="15">
        <v>-55230</v>
      </c>
      <c r="E16" s="134">
        <v>79.8</v>
      </c>
      <c r="F16" s="134">
        <v>88.3</v>
      </c>
      <c r="G16" s="14">
        <v>69101</v>
      </c>
      <c r="H16" s="14">
        <v>42931</v>
      </c>
      <c r="I16" s="14">
        <v>74825</v>
      </c>
      <c r="J16" s="129">
        <v>1688171</v>
      </c>
      <c r="K16" s="129">
        <v>865756</v>
      </c>
      <c r="L16" s="129">
        <v>553796</v>
      </c>
      <c r="M16" s="129">
        <v>9479</v>
      </c>
      <c r="N16" s="133">
        <v>100.1</v>
      </c>
      <c r="O16" s="133">
        <v>101</v>
      </c>
      <c r="P16" s="133">
        <v>100</v>
      </c>
      <c r="Q16" s="133">
        <v>100.4</v>
      </c>
      <c r="R16" s="14">
        <v>528891</v>
      </c>
      <c r="S16" s="14">
        <v>304458</v>
      </c>
      <c r="T16" s="128">
        <v>101.5</v>
      </c>
      <c r="U16" s="128">
        <v>98.8</v>
      </c>
      <c r="V16" s="128">
        <v>66.5</v>
      </c>
      <c r="W16" s="19">
        <v>1905.688</v>
      </c>
      <c r="X16" s="19">
        <v>1966.645</v>
      </c>
      <c r="Y16" s="15">
        <v>554.557</v>
      </c>
      <c r="Z16" s="14">
        <v>24693</v>
      </c>
      <c r="AA16" s="127"/>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6"/>
      <c r="BE16" s="126"/>
      <c r="BF16" s="126"/>
      <c r="BG16" s="126"/>
      <c r="BH16" s="126"/>
      <c r="BI16" s="126"/>
      <c r="BJ16" s="126"/>
      <c r="BK16" s="126"/>
      <c r="BL16" s="126"/>
      <c r="BM16" s="126"/>
      <c r="BN16" s="126"/>
      <c r="BO16" s="126"/>
      <c r="BP16" s="126"/>
      <c r="BQ16" s="126"/>
      <c r="BR16" s="126"/>
      <c r="BS16" s="126"/>
      <c r="BT16" s="126"/>
      <c r="BU16" s="126"/>
      <c r="BV16" s="126"/>
      <c r="BW16" s="126"/>
      <c r="BX16" s="126"/>
      <c r="BY16" s="126"/>
      <c r="BZ16" s="126"/>
      <c r="CA16" s="126"/>
      <c r="CB16" s="126"/>
      <c r="CC16" s="126"/>
      <c r="CD16" s="126"/>
      <c r="CE16" s="126"/>
      <c r="CF16" s="126"/>
      <c r="CG16" s="126"/>
      <c r="CH16" s="126"/>
      <c r="CI16" s="126"/>
      <c r="CJ16" s="126"/>
      <c r="CK16" s="126"/>
      <c r="CL16" s="126"/>
      <c r="CM16" s="126"/>
      <c r="CN16" s="126"/>
      <c r="CO16" s="126"/>
      <c r="CP16" s="126"/>
      <c r="CQ16" s="126"/>
      <c r="CS16" s="126"/>
      <c r="CT16" s="126"/>
      <c r="CU16" s="126"/>
      <c r="CV16" s="126"/>
      <c r="CW16" s="126"/>
      <c r="CX16" s="126"/>
      <c r="CY16" s="126"/>
      <c r="CZ16" s="126"/>
      <c r="DA16" s="126"/>
      <c r="DB16" s="126"/>
      <c r="DC16" s="126"/>
      <c r="DD16" s="126"/>
      <c r="DE16" s="126"/>
      <c r="DF16" s="126"/>
      <c r="DG16" s="126"/>
      <c r="DH16" s="126"/>
      <c r="DI16" s="126"/>
      <c r="DJ16" s="126"/>
      <c r="DK16" s="126"/>
      <c r="DL16" s="126"/>
      <c r="DM16" s="126"/>
      <c r="DN16" s="126"/>
      <c r="DO16" s="126"/>
      <c r="DP16" s="126"/>
      <c r="DQ16" s="126"/>
      <c r="DR16" s="126"/>
      <c r="DS16" s="126"/>
      <c r="DT16" s="126"/>
      <c r="DU16" s="126"/>
      <c r="DV16" s="126"/>
      <c r="DW16" s="126"/>
      <c r="DX16" s="126"/>
      <c r="DY16" s="126"/>
      <c r="DZ16" s="126"/>
      <c r="EA16" s="126"/>
      <c r="EB16" s="126"/>
      <c r="EC16" s="126"/>
      <c r="ED16" s="126"/>
      <c r="EE16" s="126"/>
      <c r="EF16" s="126"/>
      <c r="EG16" s="126"/>
      <c r="EH16" s="126"/>
      <c r="EI16" s="126"/>
      <c r="EJ16" s="126"/>
      <c r="EK16" s="126"/>
      <c r="EL16" s="126"/>
      <c r="EM16" s="126"/>
      <c r="EN16" s="126"/>
      <c r="EO16" s="126"/>
      <c r="EP16" s="126"/>
      <c r="EQ16" s="126"/>
      <c r="ER16" s="126"/>
      <c r="ES16" s="126"/>
      <c r="ET16" s="126"/>
      <c r="EU16" s="126"/>
      <c r="EV16" s="126"/>
      <c r="EW16" s="126"/>
      <c r="EX16" s="126"/>
      <c r="EY16" s="126"/>
      <c r="EZ16" s="126"/>
      <c r="FA16" s="126"/>
      <c r="FB16" s="126"/>
      <c r="FC16" s="126"/>
      <c r="FD16" s="126"/>
      <c r="FE16" s="126"/>
      <c r="FF16" s="126"/>
      <c r="FG16" s="126"/>
      <c r="FH16" s="126"/>
      <c r="FI16" s="126"/>
      <c r="FJ16" s="126"/>
      <c r="FK16" s="126"/>
      <c r="FL16" s="126"/>
      <c r="FM16" s="126"/>
      <c r="FN16" s="126"/>
      <c r="FO16" s="126"/>
      <c r="FP16" s="126"/>
      <c r="FQ16" s="126"/>
      <c r="FR16" s="126"/>
      <c r="FS16" s="126"/>
      <c r="FT16" s="126"/>
      <c r="FU16" s="126"/>
      <c r="FV16" s="126"/>
      <c r="FW16" s="126"/>
      <c r="FX16" s="126"/>
      <c r="FY16" s="126"/>
      <c r="FZ16" s="126"/>
      <c r="GA16" s="126"/>
      <c r="GB16" s="126"/>
      <c r="GC16" s="126"/>
      <c r="GD16" s="126"/>
      <c r="GE16" s="126"/>
      <c r="GF16" s="126"/>
      <c r="GG16" s="126"/>
      <c r="GH16" s="126"/>
      <c r="GI16" s="126"/>
      <c r="GJ16" s="126"/>
      <c r="GK16" s="126"/>
      <c r="GL16" s="126"/>
      <c r="GM16" s="126"/>
      <c r="GN16" s="126"/>
      <c r="GO16" s="126"/>
      <c r="GP16" s="126"/>
      <c r="GQ16" s="126"/>
      <c r="GR16" s="126"/>
      <c r="GS16" s="126"/>
      <c r="GT16" s="126"/>
      <c r="GU16" s="126"/>
      <c r="GV16" s="126"/>
      <c r="GW16" s="126"/>
      <c r="GX16" s="126"/>
      <c r="GY16" s="126"/>
      <c r="GZ16" s="126"/>
      <c r="HA16" s="126"/>
      <c r="HB16" s="126"/>
      <c r="HC16" s="126"/>
      <c r="HD16" s="126"/>
      <c r="HE16" s="126"/>
      <c r="HF16" s="126"/>
      <c r="HG16" s="126"/>
      <c r="HH16" s="126"/>
      <c r="HI16" s="126"/>
    </row>
    <row r="17" spans="1:217" s="125" customFormat="1" ht="16.5" customHeight="1">
      <c r="A17" s="132">
        <v>9</v>
      </c>
      <c r="B17" s="130" t="s">
        <v>127</v>
      </c>
      <c r="C17" s="15">
        <v>125753744</v>
      </c>
      <c r="D17" s="15">
        <v>-45362</v>
      </c>
      <c r="E17" s="134">
        <v>95.4</v>
      </c>
      <c r="F17" s="134">
        <v>91.6</v>
      </c>
      <c r="G17" s="14">
        <v>70186</v>
      </c>
      <c r="H17" s="14">
        <v>44562</v>
      </c>
      <c r="I17" s="14">
        <v>75120</v>
      </c>
      <c r="J17" s="129">
        <v>1568049</v>
      </c>
      <c r="K17" s="129">
        <v>867208</v>
      </c>
      <c r="L17" s="129">
        <v>553321</v>
      </c>
      <c r="M17" s="129">
        <v>10434</v>
      </c>
      <c r="N17" s="133">
        <v>99.9</v>
      </c>
      <c r="O17" s="133">
        <v>100.5</v>
      </c>
      <c r="P17" s="133">
        <v>100</v>
      </c>
      <c r="Q17" s="133">
        <v>99.9</v>
      </c>
      <c r="R17" s="14">
        <v>469235</v>
      </c>
      <c r="S17" s="14">
        <v>304161</v>
      </c>
      <c r="T17" s="128">
        <v>101.2</v>
      </c>
      <c r="U17" s="128">
        <v>99.9</v>
      </c>
      <c r="V17" s="128">
        <v>74.4</v>
      </c>
      <c r="W17" s="19">
        <v>1941.943</v>
      </c>
      <c r="X17" s="19">
        <v>2009.091</v>
      </c>
      <c r="Y17" s="15">
        <v>556.126</v>
      </c>
      <c r="Z17" s="14">
        <v>25250</v>
      </c>
      <c r="AA17" s="127"/>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6"/>
      <c r="BE17" s="126"/>
      <c r="BF17" s="126"/>
      <c r="BG17" s="126"/>
      <c r="BH17" s="126"/>
      <c r="BI17" s="126"/>
      <c r="BJ17" s="126"/>
      <c r="BK17" s="126"/>
      <c r="BL17" s="126"/>
      <c r="BM17" s="126"/>
      <c r="BN17" s="126"/>
      <c r="BO17" s="126"/>
      <c r="BP17" s="126"/>
      <c r="BQ17" s="126"/>
      <c r="BR17" s="126"/>
      <c r="BS17" s="126"/>
      <c r="BT17" s="126"/>
      <c r="BU17" s="126"/>
      <c r="BV17" s="126"/>
      <c r="BW17" s="126"/>
      <c r="BX17" s="126"/>
      <c r="BY17" s="126"/>
      <c r="BZ17" s="126"/>
      <c r="CA17" s="126"/>
      <c r="CB17" s="126"/>
      <c r="CC17" s="126"/>
      <c r="CD17" s="126"/>
      <c r="CE17" s="126"/>
      <c r="CF17" s="126"/>
      <c r="CG17" s="126"/>
      <c r="CH17" s="126"/>
      <c r="CI17" s="126"/>
      <c r="CJ17" s="126"/>
      <c r="CK17" s="126"/>
      <c r="CL17" s="126"/>
      <c r="CM17" s="126"/>
      <c r="CN17" s="126"/>
      <c r="CO17" s="126"/>
      <c r="CP17" s="126"/>
      <c r="CQ17" s="126"/>
      <c r="CS17" s="126"/>
      <c r="CT17" s="126"/>
      <c r="CU17" s="126"/>
      <c r="CV17" s="126"/>
      <c r="CW17" s="126"/>
      <c r="CX17" s="126"/>
      <c r="CY17" s="126"/>
      <c r="CZ17" s="126"/>
      <c r="DA17" s="126"/>
      <c r="DB17" s="126"/>
      <c r="DC17" s="126"/>
      <c r="DD17" s="126"/>
      <c r="DE17" s="126"/>
      <c r="DF17" s="126"/>
      <c r="DG17" s="126"/>
      <c r="DH17" s="126"/>
      <c r="DI17" s="126"/>
      <c r="DJ17" s="126"/>
      <c r="DK17" s="126"/>
      <c r="DL17" s="126"/>
      <c r="DM17" s="126"/>
      <c r="DN17" s="126"/>
      <c r="DO17" s="126"/>
      <c r="DP17" s="126"/>
      <c r="DQ17" s="126"/>
      <c r="DR17" s="126"/>
      <c r="DS17" s="126"/>
      <c r="DT17" s="126"/>
      <c r="DU17" s="126"/>
      <c r="DV17" s="126"/>
      <c r="DW17" s="126"/>
      <c r="DX17" s="126"/>
      <c r="DY17" s="126"/>
      <c r="DZ17" s="126"/>
      <c r="EA17" s="126"/>
      <c r="EB17" s="126"/>
      <c r="EC17" s="126"/>
      <c r="ED17" s="126"/>
      <c r="EE17" s="126"/>
      <c r="EF17" s="126"/>
      <c r="EG17" s="126"/>
      <c r="EH17" s="126"/>
      <c r="EI17" s="126"/>
      <c r="EJ17" s="126"/>
      <c r="EK17" s="126"/>
      <c r="EL17" s="126"/>
      <c r="EM17" s="126"/>
      <c r="EN17" s="126"/>
      <c r="EO17" s="126"/>
      <c r="EP17" s="126"/>
      <c r="EQ17" s="126"/>
      <c r="ER17" s="126"/>
      <c r="ES17" s="126"/>
      <c r="ET17" s="126"/>
      <c r="EU17" s="126"/>
      <c r="EV17" s="126"/>
      <c r="EW17" s="126"/>
      <c r="EX17" s="126"/>
      <c r="EY17" s="126"/>
      <c r="EZ17" s="126"/>
      <c r="FA17" s="126"/>
      <c r="FB17" s="126"/>
      <c r="FC17" s="126"/>
      <c r="FD17" s="126"/>
      <c r="FE17" s="126"/>
      <c r="FF17" s="126"/>
      <c r="FG17" s="126"/>
      <c r="FH17" s="126"/>
      <c r="FI17" s="126"/>
      <c r="FJ17" s="126"/>
      <c r="FK17" s="126"/>
      <c r="FL17" s="126"/>
      <c r="FM17" s="126"/>
      <c r="FN17" s="126"/>
      <c r="FO17" s="126"/>
      <c r="FP17" s="126"/>
      <c r="FQ17" s="126"/>
      <c r="FR17" s="126"/>
      <c r="FS17" s="126"/>
      <c r="FT17" s="126"/>
      <c r="FU17" s="126"/>
      <c r="FV17" s="126"/>
      <c r="FW17" s="126"/>
      <c r="FX17" s="126"/>
      <c r="FY17" s="126"/>
      <c r="FZ17" s="126"/>
      <c r="GA17" s="126"/>
      <c r="GB17" s="126"/>
      <c r="GC17" s="126"/>
      <c r="GD17" s="126"/>
      <c r="GE17" s="126"/>
      <c r="GF17" s="126"/>
      <c r="GG17" s="126"/>
      <c r="GH17" s="126"/>
      <c r="GI17" s="126"/>
      <c r="GJ17" s="126"/>
      <c r="GK17" s="126"/>
      <c r="GL17" s="126"/>
      <c r="GM17" s="126"/>
      <c r="GN17" s="126"/>
      <c r="GO17" s="126"/>
      <c r="GP17" s="126"/>
      <c r="GQ17" s="126"/>
      <c r="GR17" s="126"/>
      <c r="GS17" s="126"/>
      <c r="GT17" s="126"/>
      <c r="GU17" s="126"/>
      <c r="GV17" s="126"/>
      <c r="GW17" s="126"/>
      <c r="GX17" s="126"/>
      <c r="GY17" s="126"/>
      <c r="GZ17" s="126"/>
      <c r="HA17" s="126"/>
      <c r="HB17" s="126"/>
      <c r="HC17" s="126"/>
      <c r="HD17" s="126"/>
      <c r="HE17" s="126"/>
      <c r="HF17" s="126"/>
      <c r="HG17" s="126"/>
      <c r="HH17" s="126"/>
      <c r="HI17" s="126"/>
    </row>
    <row r="18" spans="1:217" s="125" customFormat="1" ht="16.5" customHeight="1">
      <c r="A18" s="132">
        <v>10</v>
      </c>
      <c r="B18" s="130" t="s">
        <v>127</v>
      </c>
      <c r="C18" s="15">
        <v>125708382</v>
      </c>
      <c r="D18" s="15">
        <v>-39683</v>
      </c>
      <c r="E18" s="134">
        <v>97</v>
      </c>
      <c r="F18" s="134">
        <v>93.5</v>
      </c>
      <c r="G18" s="14">
        <v>70685</v>
      </c>
      <c r="H18" s="14">
        <v>46519</v>
      </c>
      <c r="I18" s="14">
        <v>64410</v>
      </c>
      <c r="J18" s="129">
        <v>1630327</v>
      </c>
      <c r="K18" s="129">
        <v>867635</v>
      </c>
      <c r="L18" s="129">
        <v>552647</v>
      </c>
      <c r="M18" s="129">
        <v>7877</v>
      </c>
      <c r="N18" s="133">
        <v>99.8</v>
      </c>
      <c r="O18" s="133">
        <v>100.4</v>
      </c>
      <c r="P18" s="133">
        <v>100</v>
      </c>
      <c r="Q18" s="133">
        <v>99.8</v>
      </c>
      <c r="R18" s="14">
        <v>546786</v>
      </c>
      <c r="S18" s="14">
        <v>312334</v>
      </c>
      <c r="T18" s="128">
        <v>101.1</v>
      </c>
      <c r="U18" s="128">
        <v>101.1</v>
      </c>
      <c r="V18" s="128">
        <v>80.1</v>
      </c>
      <c r="W18" s="19">
        <v>1987.64</v>
      </c>
      <c r="X18" s="19">
        <v>2097.019</v>
      </c>
      <c r="Y18" s="15">
        <v>535.676</v>
      </c>
      <c r="Z18" s="14">
        <v>28725</v>
      </c>
      <c r="AA18" s="127"/>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6"/>
      <c r="BU18" s="126"/>
      <c r="BV18" s="126"/>
      <c r="BW18" s="126"/>
      <c r="BX18" s="126"/>
      <c r="BY18" s="126"/>
      <c r="BZ18" s="126"/>
      <c r="CA18" s="126"/>
      <c r="CB18" s="126"/>
      <c r="CC18" s="126"/>
      <c r="CD18" s="126"/>
      <c r="CE18" s="126"/>
      <c r="CF18" s="126"/>
      <c r="CG18" s="126"/>
      <c r="CH18" s="126"/>
      <c r="CI18" s="126"/>
      <c r="CJ18" s="126"/>
      <c r="CK18" s="126"/>
      <c r="CL18" s="126"/>
      <c r="CM18" s="126"/>
      <c r="CN18" s="126"/>
      <c r="CO18" s="126"/>
      <c r="CP18" s="126"/>
      <c r="CQ18" s="126"/>
      <c r="CS18" s="126"/>
      <c r="CT18" s="126"/>
      <c r="CU18" s="126"/>
      <c r="CV18" s="126"/>
      <c r="CW18" s="126"/>
      <c r="CX18" s="126"/>
      <c r="CY18" s="126"/>
      <c r="CZ18" s="126"/>
      <c r="DA18" s="126"/>
      <c r="DB18" s="126"/>
      <c r="DC18" s="126"/>
      <c r="DD18" s="126"/>
      <c r="DE18" s="126"/>
      <c r="DF18" s="126"/>
      <c r="DG18" s="126"/>
      <c r="DH18" s="126"/>
      <c r="DI18" s="126"/>
      <c r="DJ18" s="126"/>
      <c r="DK18" s="126"/>
      <c r="DL18" s="126"/>
      <c r="DM18" s="126"/>
      <c r="DN18" s="126"/>
      <c r="DO18" s="126"/>
      <c r="DP18" s="126"/>
      <c r="DQ18" s="126"/>
      <c r="DR18" s="126"/>
      <c r="DS18" s="126"/>
      <c r="DT18" s="126"/>
      <c r="DU18" s="126"/>
      <c r="DV18" s="126"/>
      <c r="DW18" s="126"/>
      <c r="DX18" s="126"/>
      <c r="DY18" s="126"/>
      <c r="DZ18" s="126"/>
      <c r="EA18" s="126"/>
      <c r="EB18" s="126"/>
      <c r="EC18" s="126"/>
      <c r="ED18" s="126"/>
      <c r="EE18" s="126"/>
      <c r="EF18" s="126"/>
      <c r="EG18" s="126"/>
      <c r="EH18" s="126"/>
      <c r="EI18" s="126"/>
      <c r="EJ18" s="126"/>
      <c r="EK18" s="126"/>
      <c r="EL18" s="126"/>
      <c r="EM18" s="126"/>
      <c r="EN18" s="126"/>
      <c r="EO18" s="126"/>
      <c r="EP18" s="126"/>
      <c r="EQ18" s="126"/>
      <c r="ER18" s="126"/>
      <c r="ES18" s="126"/>
      <c r="ET18" s="126"/>
      <c r="EU18" s="126"/>
      <c r="EV18" s="126"/>
      <c r="EW18" s="126"/>
      <c r="EX18" s="126"/>
      <c r="EY18" s="126"/>
      <c r="EZ18" s="126"/>
      <c r="FA18" s="126"/>
      <c r="FB18" s="126"/>
      <c r="FC18" s="126"/>
      <c r="FD18" s="126"/>
      <c r="FE18" s="126"/>
      <c r="FF18" s="126"/>
      <c r="FG18" s="126"/>
      <c r="FH18" s="126"/>
      <c r="FI18" s="126"/>
      <c r="FJ18" s="126"/>
      <c r="FK18" s="126"/>
      <c r="FL18" s="126"/>
      <c r="FM18" s="126"/>
      <c r="FN18" s="126"/>
      <c r="FO18" s="126"/>
      <c r="FP18" s="126"/>
      <c r="FQ18" s="126"/>
      <c r="FR18" s="126"/>
      <c r="FS18" s="126"/>
      <c r="FT18" s="126"/>
      <c r="FU18" s="126"/>
      <c r="FV18" s="126"/>
      <c r="FW18" s="126"/>
      <c r="FX18" s="126"/>
      <c r="FY18" s="126"/>
      <c r="FZ18" s="126"/>
      <c r="GA18" s="126"/>
      <c r="GB18" s="126"/>
      <c r="GC18" s="126"/>
      <c r="GD18" s="126"/>
      <c r="GE18" s="126"/>
      <c r="GF18" s="126"/>
      <c r="GG18" s="126"/>
      <c r="GH18" s="126"/>
      <c r="GI18" s="126"/>
      <c r="GJ18" s="126"/>
      <c r="GK18" s="126"/>
      <c r="GL18" s="126"/>
      <c r="GM18" s="126"/>
      <c r="GN18" s="126"/>
      <c r="GO18" s="126"/>
      <c r="GP18" s="126"/>
      <c r="GQ18" s="126"/>
      <c r="GR18" s="126"/>
      <c r="GS18" s="126"/>
      <c r="GT18" s="126"/>
      <c r="GU18" s="126"/>
      <c r="GV18" s="126"/>
      <c r="GW18" s="126"/>
      <c r="GX18" s="126"/>
      <c r="GY18" s="126"/>
      <c r="GZ18" s="126"/>
      <c r="HA18" s="126"/>
      <c r="HB18" s="126"/>
      <c r="HC18" s="126"/>
      <c r="HD18" s="126"/>
      <c r="HE18" s="126"/>
      <c r="HF18" s="126"/>
      <c r="HG18" s="126"/>
      <c r="HH18" s="126"/>
      <c r="HI18" s="126"/>
    </row>
    <row r="19" spans="1:217" s="125" customFormat="1" ht="16.5" customHeight="1">
      <c r="A19" s="132">
        <v>11</v>
      </c>
      <c r="B19" s="130" t="s">
        <v>127</v>
      </c>
      <c r="C19" s="15">
        <v>125650709</v>
      </c>
      <c r="D19" s="15">
        <v>-17990</v>
      </c>
      <c r="E19" s="134">
        <v>95.3</v>
      </c>
      <c r="F19" s="134">
        <v>94.2</v>
      </c>
      <c r="G19" s="14">
        <v>70798</v>
      </c>
      <c r="H19" s="14">
        <v>47764</v>
      </c>
      <c r="I19" s="14">
        <v>62431</v>
      </c>
      <c r="J19" s="129">
        <v>1678131</v>
      </c>
      <c r="K19" s="129">
        <v>877824</v>
      </c>
      <c r="L19" s="129">
        <v>554802</v>
      </c>
      <c r="M19" s="129">
        <v>10657</v>
      </c>
      <c r="N19" s="133">
        <v>99.5</v>
      </c>
      <c r="O19" s="133">
        <v>99.4</v>
      </c>
      <c r="P19" s="133">
        <v>100</v>
      </c>
      <c r="Q19" s="133">
        <v>99.7</v>
      </c>
      <c r="R19" s="14">
        <v>473294</v>
      </c>
      <c r="S19" s="14">
        <v>305404</v>
      </c>
      <c r="T19" s="128">
        <v>100.8</v>
      </c>
      <c r="U19" s="128">
        <v>101.6</v>
      </c>
      <c r="V19" s="128">
        <v>85.2</v>
      </c>
      <c r="W19" s="19">
        <v>1936.448</v>
      </c>
      <c r="X19" s="19">
        <v>2116.356</v>
      </c>
      <c r="Y19" s="15">
        <v>491.268</v>
      </c>
      <c r="Z19" s="14">
        <v>28521</v>
      </c>
      <c r="AA19" s="127"/>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126"/>
      <c r="BO19" s="126"/>
      <c r="BP19" s="126"/>
      <c r="BQ19" s="126"/>
      <c r="BR19" s="126"/>
      <c r="BS19" s="126"/>
      <c r="BT19" s="126"/>
      <c r="BU19" s="126"/>
      <c r="BV19" s="126"/>
      <c r="BW19" s="126"/>
      <c r="BX19" s="126"/>
      <c r="BY19" s="126"/>
      <c r="BZ19" s="126"/>
      <c r="CA19" s="126"/>
      <c r="CB19" s="126"/>
      <c r="CC19" s="126"/>
      <c r="CD19" s="126"/>
      <c r="CE19" s="126"/>
      <c r="CF19" s="126"/>
      <c r="CG19" s="126"/>
      <c r="CH19" s="126"/>
      <c r="CI19" s="126"/>
      <c r="CJ19" s="126"/>
      <c r="CK19" s="126"/>
      <c r="CL19" s="126"/>
      <c r="CM19" s="126"/>
      <c r="CN19" s="126"/>
      <c r="CO19" s="126"/>
      <c r="CP19" s="126"/>
      <c r="CQ19" s="126"/>
      <c r="CS19" s="126"/>
      <c r="CT19" s="126"/>
      <c r="CU19" s="126"/>
      <c r="CV19" s="126"/>
      <c r="CW19" s="126"/>
      <c r="CX19" s="126"/>
      <c r="CY19" s="126"/>
      <c r="CZ19" s="126"/>
      <c r="DA19" s="126"/>
      <c r="DB19" s="126"/>
      <c r="DC19" s="126"/>
      <c r="DD19" s="126"/>
      <c r="DE19" s="126"/>
      <c r="DF19" s="126"/>
      <c r="DG19" s="126"/>
      <c r="DH19" s="126"/>
      <c r="DI19" s="126"/>
      <c r="DJ19" s="126"/>
      <c r="DK19" s="126"/>
      <c r="DL19" s="126"/>
      <c r="DM19" s="126"/>
      <c r="DN19" s="126"/>
      <c r="DO19" s="126"/>
      <c r="DP19" s="126"/>
      <c r="DQ19" s="126"/>
      <c r="DR19" s="126"/>
      <c r="DS19" s="126"/>
      <c r="DT19" s="126"/>
      <c r="DU19" s="126"/>
      <c r="DV19" s="126"/>
      <c r="DW19" s="126"/>
      <c r="DX19" s="126"/>
      <c r="DY19" s="126"/>
      <c r="DZ19" s="126"/>
      <c r="EA19" s="126"/>
      <c r="EB19" s="126"/>
      <c r="EC19" s="126"/>
      <c r="ED19" s="126"/>
      <c r="EE19" s="126"/>
      <c r="EF19" s="126"/>
      <c r="EG19" s="126"/>
      <c r="EH19" s="126"/>
      <c r="EI19" s="126"/>
      <c r="EJ19" s="126"/>
      <c r="EK19" s="126"/>
      <c r="EL19" s="126"/>
      <c r="EM19" s="126"/>
      <c r="EN19" s="126"/>
      <c r="EO19" s="126"/>
      <c r="EP19" s="126"/>
      <c r="EQ19" s="126"/>
      <c r="ER19" s="126"/>
      <c r="ES19" s="126"/>
      <c r="ET19" s="126"/>
      <c r="EU19" s="126"/>
      <c r="EV19" s="126"/>
      <c r="EW19" s="126"/>
      <c r="EX19" s="126"/>
      <c r="EY19" s="126"/>
      <c r="EZ19" s="126"/>
      <c r="FA19" s="126"/>
      <c r="FB19" s="126"/>
      <c r="FC19" s="126"/>
      <c r="FD19" s="126"/>
      <c r="FE19" s="126"/>
      <c r="FF19" s="126"/>
      <c r="FG19" s="126"/>
      <c r="FH19" s="126"/>
      <c r="FI19" s="126"/>
      <c r="FJ19" s="126"/>
      <c r="FK19" s="126"/>
      <c r="FL19" s="126"/>
      <c r="FM19" s="126"/>
      <c r="FN19" s="126"/>
      <c r="FO19" s="126"/>
      <c r="FP19" s="126"/>
      <c r="FQ19" s="126"/>
      <c r="FR19" s="126"/>
      <c r="FS19" s="126"/>
      <c r="FT19" s="126"/>
      <c r="FU19" s="126"/>
      <c r="FV19" s="126"/>
      <c r="FW19" s="126"/>
      <c r="FX19" s="126"/>
      <c r="FY19" s="126"/>
      <c r="FZ19" s="126"/>
      <c r="GA19" s="126"/>
      <c r="GB19" s="126"/>
      <c r="GC19" s="126"/>
      <c r="GD19" s="126"/>
      <c r="GE19" s="126"/>
      <c r="GF19" s="126"/>
      <c r="GG19" s="126"/>
      <c r="GH19" s="126"/>
      <c r="GI19" s="126"/>
      <c r="GJ19" s="126"/>
      <c r="GK19" s="126"/>
      <c r="GL19" s="126"/>
      <c r="GM19" s="126"/>
      <c r="GN19" s="126"/>
      <c r="GO19" s="126"/>
      <c r="GP19" s="126"/>
      <c r="GQ19" s="126"/>
      <c r="GR19" s="126"/>
      <c r="GS19" s="126"/>
      <c r="GT19" s="126"/>
      <c r="GU19" s="126"/>
      <c r="GV19" s="126"/>
      <c r="GW19" s="126"/>
      <c r="GX19" s="126"/>
      <c r="GY19" s="126"/>
      <c r="GZ19" s="126"/>
      <c r="HA19" s="126"/>
      <c r="HB19" s="126"/>
      <c r="HC19" s="126"/>
      <c r="HD19" s="126"/>
      <c r="HE19" s="126"/>
      <c r="HF19" s="126"/>
      <c r="HG19" s="126"/>
      <c r="HH19" s="126"/>
      <c r="HI19" s="126"/>
    </row>
    <row r="20" spans="1:217" s="125" customFormat="1" ht="16.5" customHeight="1">
      <c r="A20" s="132">
        <v>12</v>
      </c>
      <c r="B20" s="130" t="s">
        <v>127</v>
      </c>
      <c r="C20" s="15">
        <v>125668699</v>
      </c>
      <c r="D20" s="15">
        <v>-20756</v>
      </c>
      <c r="E20" s="134">
        <v>97.8</v>
      </c>
      <c r="F20" s="134">
        <v>94</v>
      </c>
      <c r="G20" s="14">
        <v>65643</v>
      </c>
      <c r="H20" s="14">
        <v>45544</v>
      </c>
      <c r="I20" s="14">
        <v>67844</v>
      </c>
      <c r="J20" s="129">
        <v>2103569</v>
      </c>
      <c r="K20" s="129">
        <v>876511</v>
      </c>
      <c r="L20" s="129">
        <v>554443</v>
      </c>
      <c r="M20" s="129">
        <v>10554</v>
      </c>
      <c r="N20" s="133">
        <v>99.3</v>
      </c>
      <c r="O20" s="133">
        <v>98.8</v>
      </c>
      <c r="P20" s="133">
        <v>100</v>
      </c>
      <c r="Q20" s="133">
        <v>99.9</v>
      </c>
      <c r="R20" s="14">
        <v>1045032</v>
      </c>
      <c r="S20" s="14">
        <v>333777</v>
      </c>
      <c r="T20" s="128">
        <v>100.6</v>
      </c>
      <c r="U20" s="128">
        <v>101.8</v>
      </c>
      <c r="V20" s="128">
        <v>86.9</v>
      </c>
      <c r="W20" s="19">
        <v>1849.911</v>
      </c>
      <c r="X20" s="19">
        <v>2095.2</v>
      </c>
      <c r="Y20" s="15">
        <v>469.858</v>
      </c>
      <c r="Z20" s="14">
        <v>31551</v>
      </c>
      <c r="AA20" s="127"/>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c r="BM20" s="126"/>
      <c r="BN20" s="126"/>
      <c r="BO20" s="126"/>
      <c r="BP20" s="126"/>
      <c r="BQ20" s="126"/>
      <c r="BR20" s="126"/>
      <c r="BS20" s="126"/>
      <c r="BT20" s="126"/>
      <c r="BU20" s="126"/>
      <c r="BV20" s="126"/>
      <c r="BW20" s="126"/>
      <c r="BX20" s="126"/>
      <c r="BY20" s="126"/>
      <c r="BZ20" s="126"/>
      <c r="CA20" s="126"/>
      <c r="CB20" s="126"/>
      <c r="CC20" s="126"/>
      <c r="CD20" s="126"/>
      <c r="CE20" s="126"/>
      <c r="CF20" s="126"/>
      <c r="CG20" s="126"/>
      <c r="CH20" s="126"/>
      <c r="CI20" s="126"/>
      <c r="CJ20" s="126"/>
      <c r="CK20" s="126"/>
      <c r="CL20" s="126"/>
      <c r="CM20" s="126"/>
      <c r="CN20" s="126"/>
      <c r="CO20" s="126"/>
      <c r="CP20" s="126"/>
      <c r="CQ20" s="126"/>
      <c r="CR20" s="126"/>
      <c r="CS20" s="126"/>
      <c r="CT20" s="126"/>
      <c r="CU20" s="126"/>
      <c r="CV20" s="126"/>
      <c r="CW20" s="126"/>
      <c r="CX20" s="126"/>
      <c r="CY20" s="126"/>
      <c r="CZ20" s="126"/>
      <c r="DA20" s="126"/>
      <c r="DB20" s="126"/>
      <c r="DC20" s="126"/>
      <c r="DD20" s="126"/>
      <c r="DE20" s="126"/>
      <c r="DF20" s="126"/>
      <c r="DG20" s="126"/>
      <c r="DH20" s="126"/>
      <c r="DI20" s="126"/>
      <c r="DJ20" s="126"/>
      <c r="DK20" s="126"/>
      <c r="DL20" s="126"/>
      <c r="DM20" s="126"/>
      <c r="DN20" s="126"/>
      <c r="DO20" s="126"/>
      <c r="DP20" s="126"/>
      <c r="DQ20" s="126"/>
      <c r="DR20" s="126"/>
      <c r="DS20" s="126"/>
      <c r="DT20" s="126"/>
      <c r="DU20" s="126"/>
      <c r="DV20" s="126"/>
      <c r="DW20" s="126"/>
      <c r="DX20" s="126"/>
      <c r="DY20" s="126"/>
      <c r="DZ20" s="126"/>
      <c r="EA20" s="126"/>
      <c r="EB20" s="126"/>
      <c r="EC20" s="126"/>
      <c r="ED20" s="126"/>
      <c r="EE20" s="126"/>
      <c r="EF20" s="126"/>
      <c r="EG20" s="126"/>
      <c r="EH20" s="126"/>
      <c r="EI20" s="126"/>
      <c r="EJ20" s="126"/>
      <c r="EK20" s="126"/>
      <c r="EL20" s="126"/>
      <c r="EM20" s="126"/>
      <c r="EN20" s="126"/>
      <c r="EO20" s="126"/>
      <c r="EP20" s="126"/>
      <c r="EQ20" s="126"/>
      <c r="ER20" s="126"/>
      <c r="ES20" s="126"/>
      <c r="ET20" s="126"/>
      <c r="EU20" s="126"/>
      <c r="EV20" s="126"/>
      <c r="EW20" s="126"/>
      <c r="EX20" s="126"/>
      <c r="EY20" s="126"/>
      <c r="EZ20" s="126"/>
      <c r="FA20" s="126"/>
      <c r="FB20" s="126"/>
      <c r="FC20" s="126"/>
      <c r="FD20" s="126"/>
      <c r="FE20" s="126"/>
      <c r="FF20" s="126"/>
      <c r="FG20" s="126"/>
      <c r="FH20" s="126"/>
      <c r="FI20" s="126"/>
      <c r="FJ20" s="126"/>
      <c r="FK20" s="126"/>
      <c r="FL20" s="126"/>
      <c r="FM20" s="126"/>
      <c r="FN20" s="126"/>
      <c r="FO20" s="126"/>
      <c r="FP20" s="126"/>
      <c r="FQ20" s="126"/>
      <c r="FR20" s="126"/>
      <c r="FS20" s="126"/>
      <c r="FT20" s="126"/>
      <c r="FU20" s="126"/>
      <c r="FV20" s="126"/>
      <c r="FW20" s="126"/>
      <c r="FX20" s="126"/>
      <c r="FY20" s="126"/>
      <c r="FZ20" s="126"/>
      <c r="GA20" s="126"/>
      <c r="GB20" s="126"/>
      <c r="GC20" s="126"/>
      <c r="GD20" s="126"/>
      <c r="GE20" s="126"/>
      <c r="GF20" s="126"/>
      <c r="GG20" s="126"/>
      <c r="GH20" s="126"/>
      <c r="GI20" s="126"/>
      <c r="GJ20" s="126"/>
      <c r="GK20" s="126"/>
      <c r="GL20" s="126"/>
      <c r="GM20" s="126"/>
      <c r="GN20" s="126"/>
      <c r="GO20" s="126"/>
      <c r="GP20" s="126"/>
      <c r="GQ20" s="126"/>
      <c r="GR20" s="126"/>
      <c r="GS20" s="126"/>
      <c r="GT20" s="126"/>
      <c r="GU20" s="126"/>
      <c r="GV20" s="126"/>
      <c r="GW20" s="126"/>
      <c r="GX20" s="126"/>
      <c r="GY20" s="126"/>
      <c r="GZ20" s="126"/>
      <c r="HA20" s="126"/>
      <c r="HB20" s="126"/>
      <c r="HC20" s="126"/>
      <c r="HD20" s="126"/>
      <c r="HE20" s="126"/>
      <c r="HF20" s="126"/>
      <c r="HG20" s="126"/>
      <c r="HH20" s="126"/>
      <c r="HI20" s="126"/>
    </row>
    <row r="21" spans="1:217" s="125" customFormat="1" ht="16.5" customHeight="1">
      <c r="A21" s="132" t="s">
        <v>88</v>
      </c>
      <c r="B21" s="130" t="s">
        <v>127</v>
      </c>
      <c r="C21" s="22">
        <v>125629953</v>
      </c>
      <c r="D21" s="15">
        <v>-77815</v>
      </c>
      <c r="E21" s="135">
        <v>88.4</v>
      </c>
      <c r="F21" s="134">
        <v>96.9</v>
      </c>
      <c r="G21" s="14">
        <v>58448</v>
      </c>
      <c r="H21" s="14">
        <v>39028</v>
      </c>
      <c r="I21" s="14">
        <v>82185</v>
      </c>
      <c r="J21" s="129">
        <v>1628357</v>
      </c>
      <c r="K21" s="129">
        <v>878784</v>
      </c>
      <c r="L21" s="129">
        <v>554751</v>
      </c>
      <c r="M21" s="129">
        <v>9652</v>
      </c>
      <c r="N21" s="133">
        <v>99.8</v>
      </c>
      <c r="O21" s="133">
        <v>100</v>
      </c>
      <c r="P21" s="133">
        <v>100.4</v>
      </c>
      <c r="Q21" s="133">
        <v>99.9</v>
      </c>
      <c r="R21" s="14">
        <v>469254</v>
      </c>
      <c r="S21" s="14">
        <v>297629</v>
      </c>
      <c r="T21" s="128">
        <v>100.2</v>
      </c>
      <c r="U21" s="128">
        <v>99.7</v>
      </c>
      <c r="V21" s="128">
        <v>80.7</v>
      </c>
      <c r="W21" s="19">
        <v>1840.958</v>
      </c>
      <c r="X21" s="19">
        <v>2112.352</v>
      </c>
      <c r="Y21" s="15">
        <v>448.514</v>
      </c>
      <c r="Z21" s="14">
        <v>23896</v>
      </c>
      <c r="AA21" s="127"/>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c r="BZ21" s="126"/>
      <c r="CA21" s="126"/>
      <c r="CB21" s="126"/>
      <c r="CC21" s="126"/>
      <c r="CD21" s="126"/>
      <c r="CE21" s="126"/>
      <c r="CF21" s="126"/>
      <c r="CG21" s="126"/>
      <c r="CH21" s="126"/>
      <c r="CI21" s="126"/>
      <c r="CJ21" s="126"/>
      <c r="CK21" s="126"/>
      <c r="CL21" s="126"/>
      <c r="CM21" s="126"/>
      <c r="CN21" s="126"/>
      <c r="CO21" s="126"/>
      <c r="CP21" s="126"/>
      <c r="CQ21" s="126"/>
      <c r="CR21" s="126"/>
      <c r="CS21" s="126"/>
      <c r="CT21" s="126"/>
      <c r="CU21" s="126"/>
      <c r="CV21" s="126"/>
      <c r="CW21" s="126"/>
      <c r="CX21" s="126"/>
      <c r="CY21" s="126"/>
      <c r="CZ21" s="126"/>
      <c r="DA21" s="126"/>
      <c r="DB21" s="126"/>
      <c r="DC21" s="126"/>
      <c r="DD21" s="126"/>
      <c r="DE21" s="126"/>
      <c r="DF21" s="126"/>
      <c r="DG21" s="126"/>
      <c r="DH21" s="126"/>
      <c r="DI21" s="126"/>
      <c r="DJ21" s="126"/>
      <c r="DK21" s="126"/>
      <c r="DL21" s="126"/>
      <c r="DM21" s="126"/>
      <c r="DN21" s="126"/>
      <c r="DO21" s="126"/>
      <c r="DP21" s="126"/>
      <c r="DQ21" s="126"/>
      <c r="DR21" s="126"/>
      <c r="DS21" s="126"/>
      <c r="DT21" s="126"/>
      <c r="DU21" s="126"/>
      <c r="DV21" s="126"/>
      <c r="DW21" s="126"/>
      <c r="DX21" s="126"/>
      <c r="DY21" s="126"/>
      <c r="DZ21" s="126"/>
      <c r="EA21" s="126"/>
      <c r="EB21" s="126"/>
      <c r="EC21" s="126"/>
      <c r="ED21" s="126"/>
      <c r="EE21" s="126"/>
      <c r="EF21" s="126"/>
      <c r="EG21" s="126"/>
      <c r="EH21" s="126"/>
      <c r="EI21" s="126"/>
      <c r="EJ21" s="126"/>
      <c r="EK21" s="126"/>
      <c r="EL21" s="126"/>
      <c r="EM21" s="126"/>
      <c r="EN21" s="126"/>
      <c r="EO21" s="126"/>
      <c r="EP21" s="126"/>
      <c r="EQ21" s="126"/>
      <c r="ER21" s="126"/>
      <c r="ES21" s="126"/>
      <c r="ET21" s="126"/>
      <c r="EU21" s="126"/>
      <c r="EV21" s="126"/>
      <c r="EW21" s="126"/>
      <c r="EX21" s="126"/>
      <c r="EY21" s="126"/>
      <c r="EZ21" s="126"/>
      <c r="FA21" s="126"/>
      <c r="FB21" s="126"/>
      <c r="FC21" s="126"/>
      <c r="FD21" s="126"/>
      <c r="FE21" s="126"/>
      <c r="FF21" s="126"/>
      <c r="FG21" s="126"/>
      <c r="FH21" s="126"/>
      <c r="FI21" s="126"/>
      <c r="FJ21" s="126"/>
      <c r="FK21" s="126"/>
      <c r="FL21" s="126"/>
      <c r="FM21" s="126"/>
      <c r="FN21" s="126"/>
      <c r="FO21" s="126"/>
      <c r="FP21" s="126"/>
      <c r="FQ21" s="126"/>
      <c r="FR21" s="126"/>
      <c r="FS21" s="126"/>
      <c r="FT21" s="126"/>
      <c r="FU21" s="126"/>
      <c r="FV21" s="126"/>
      <c r="FW21" s="126"/>
      <c r="FX21" s="126"/>
      <c r="FY21" s="126"/>
      <c r="FZ21" s="126"/>
      <c r="GA21" s="126"/>
      <c r="GB21" s="126"/>
      <c r="GC21" s="126"/>
      <c r="GD21" s="126"/>
      <c r="GE21" s="126"/>
      <c r="GF21" s="126"/>
      <c r="GG21" s="126"/>
      <c r="GH21" s="126"/>
      <c r="GI21" s="126"/>
      <c r="GJ21" s="126"/>
      <c r="GK21" s="126"/>
      <c r="GL21" s="126"/>
      <c r="GM21" s="126"/>
      <c r="GN21" s="126"/>
      <c r="GO21" s="126"/>
      <c r="GP21" s="126"/>
      <c r="GQ21" s="126"/>
      <c r="GR21" s="126"/>
      <c r="GS21" s="126"/>
      <c r="GT21" s="126"/>
      <c r="GU21" s="126"/>
      <c r="GV21" s="126"/>
      <c r="GW21" s="126"/>
      <c r="GX21" s="126"/>
      <c r="GY21" s="126"/>
      <c r="GZ21" s="126"/>
      <c r="HA21" s="126"/>
      <c r="HB21" s="126"/>
      <c r="HC21" s="126"/>
      <c r="HD21" s="126"/>
      <c r="HE21" s="126"/>
      <c r="HF21" s="126"/>
      <c r="HG21" s="126"/>
      <c r="HH21" s="126"/>
      <c r="HI21" s="126"/>
    </row>
    <row r="22" spans="1:217" s="125" customFormat="1" ht="16.5" customHeight="1">
      <c r="A22" s="132">
        <v>2</v>
      </c>
      <c r="B22" s="130" t="s">
        <v>127</v>
      </c>
      <c r="C22" s="22">
        <v>125552138</v>
      </c>
      <c r="D22" s="15">
        <v>-72571</v>
      </c>
      <c r="E22" s="25">
        <v>92.6</v>
      </c>
      <c r="F22" s="25">
        <v>95.6</v>
      </c>
      <c r="G22" s="14">
        <v>60764</v>
      </c>
      <c r="H22" s="14">
        <v>40820</v>
      </c>
      <c r="I22" s="14">
        <v>74741</v>
      </c>
      <c r="J22" s="129">
        <v>1496857</v>
      </c>
      <c r="K22" s="129">
        <v>882261</v>
      </c>
      <c r="L22" s="129">
        <v>556468</v>
      </c>
      <c r="M22" s="14">
        <v>8640</v>
      </c>
      <c r="N22" s="133">
        <v>99.8</v>
      </c>
      <c r="O22" s="133">
        <v>99.5</v>
      </c>
      <c r="P22" s="133">
        <v>100.5</v>
      </c>
      <c r="Q22" s="133">
        <v>100.1</v>
      </c>
      <c r="R22" s="14">
        <v>535392</v>
      </c>
      <c r="S22" s="14">
        <v>280781</v>
      </c>
      <c r="T22" s="128">
        <v>100</v>
      </c>
      <c r="U22" s="128">
        <v>101</v>
      </c>
      <c r="V22" s="128">
        <v>85.2</v>
      </c>
      <c r="W22" s="19">
        <v>1888.878</v>
      </c>
      <c r="X22" s="19">
        <v>2170.424</v>
      </c>
      <c r="Y22" s="15">
        <v>436.891</v>
      </c>
      <c r="Z22" s="14">
        <v>23525</v>
      </c>
      <c r="AA22" s="127"/>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c r="BG22" s="126"/>
      <c r="BH22" s="126"/>
      <c r="BI22" s="126"/>
      <c r="BJ22" s="126"/>
      <c r="BK22" s="126"/>
      <c r="BL22" s="126"/>
      <c r="BM22" s="126"/>
      <c r="BN22" s="126"/>
      <c r="BO22" s="126"/>
      <c r="BP22" s="126"/>
      <c r="BQ22" s="126"/>
      <c r="BR22" s="126"/>
      <c r="BS22" s="126"/>
      <c r="BT22" s="126"/>
      <c r="BU22" s="126"/>
      <c r="BV22" s="126"/>
      <c r="BW22" s="126"/>
      <c r="BX22" s="126"/>
      <c r="BY22" s="126"/>
      <c r="BZ22" s="126"/>
      <c r="CA22" s="126"/>
      <c r="CB22" s="126"/>
      <c r="CC22" s="126"/>
      <c r="CD22" s="126"/>
      <c r="CE22" s="126"/>
      <c r="CF22" s="126"/>
      <c r="CG22" s="126"/>
      <c r="CH22" s="126"/>
      <c r="CI22" s="126"/>
      <c r="CJ22" s="126"/>
      <c r="CK22" s="126"/>
      <c r="CL22" s="126"/>
      <c r="CM22" s="126"/>
      <c r="CN22" s="126"/>
      <c r="CO22" s="126"/>
      <c r="CP22" s="126"/>
      <c r="CQ22" s="126"/>
      <c r="CR22" s="126"/>
      <c r="CS22" s="126"/>
      <c r="CT22" s="126"/>
      <c r="CU22" s="126"/>
      <c r="CV22" s="126"/>
      <c r="CW22" s="126"/>
      <c r="CX22" s="126"/>
      <c r="CY22" s="126"/>
      <c r="CZ22" s="126"/>
      <c r="DA22" s="126"/>
      <c r="DB22" s="126"/>
      <c r="DC22" s="126"/>
      <c r="DD22" s="126"/>
      <c r="DE22" s="126"/>
      <c r="DF22" s="126"/>
      <c r="DG22" s="126"/>
      <c r="DH22" s="126"/>
      <c r="DI22" s="126"/>
      <c r="DJ22" s="126"/>
      <c r="DK22" s="126"/>
      <c r="DL22" s="126"/>
      <c r="DM22" s="126"/>
      <c r="DN22" s="126"/>
      <c r="DO22" s="126"/>
      <c r="DP22" s="126"/>
      <c r="DQ22" s="126"/>
      <c r="DR22" s="126"/>
      <c r="DS22" s="126"/>
      <c r="DT22" s="126"/>
      <c r="DU22" s="126"/>
      <c r="DV22" s="126"/>
      <c r="DW22" s="126"/>
      <c r="DX22" s="126"/>
      <c r="DY22" s="126"/>
      <c r="DZ22" s="126"/>
      <c r="EA22" s="126"/>
      <c r="EB22" s="126"/>
      <c r="EC22" s="126"/>
      <c r="ED22" s="126"/>
      <c r="EE22" s="126"/>
      <c r="EF22" s="126"/>
      <c r="EG22" s="126"/>
      <c r="EH22" s="126"/>
      <c r="EI22" s="126"/>
      <c r="EJ22" s="126"/>
      <c r="EK22" s="126"/>
      <c r="EL22" s="126"/>
      <c r="EM22" s="126"/>
      <c r="EN22" s="126"/>
      <c r="EO22" s="126"/>
      <c r="EP22" s="126"/>
      <c r="EQ22" s="126"/>
      <c r="ER22" s="126"/>
      <c r="ES22" s="126"/>
      <c r="ET22" s="126"/>
      <c r="EU22" s="126"/>
      <c r="EV22" s="126"/>
      <c r="EW22" s="126"/>
      <c r="EX22" s="126"/>
      <c r="EY22" s="126"/>
      <c r="EZ22" s="126"/>
      <c r="FA22" s="126"/>
      <c r="FB22" s="126"/>
      <c r="FC22" s="126"/>
      <c r="FD22" s="126"/>
      <c r="FE22" s="126"/>
      <c r="FF22" s="126"/>
      <c r="FG22" s="126"/>
      <c r="FH22" s="126"/>
      <c r="FI22" s="126"/>
      <c r="FJ22" s="126"/>
      <c r="FK22" s="126"/>
      <c r="FL22" s="126"/>
      <c r="FM22" s="126"/>
      <c r="FN22" s="126"/>
      <c r="FO22" s="126"/>
      <c r="FP22" s="126"/>
      <c r="FQ22" s="126"/>
      <c r="FR22" s="126"/>
      <c r="FS22" s="126"/>
      <c r="FT22" s="126"/>
      <c r="FU22" s="126"/>
      <c r="FV22" s="126"/>
      <c r="FW22" s="126"/>
      <c r="FX22" s="126"/>
      <c r="FY22" s="126"/>
      <c r="FZ22" s="126"/>
      <c r="GA22" s="126"/>
      <c r="GB22" s="126"/>
      <c r="GC22" s="126"/>
      <c r="GD22" s="126"/>
      <c r="GE22" s="126"/>
      <c r="GF22" s="126"/>
      <c r="GG22" s="126"/>
      <c r="GH22" s="126"/>
      <c r="GI22" s="126"/>
      <c r="GJ22" s="126"/>
      <c r="GK22" s="126"/>
      <c r="GL22" s="126"/>
      <c r="GM22" s="126"/>
      <c r="GN22" s="126"/>
      <c r="GO22" s="126"/>
      <c r="GP22" s="126"/>
      <c r="GQ22" s="126"/>
      <c r="GR22" s="126"/>
      <c r="GS22" s="126"/>
      <c r="GT22" s="126"/>
      <c r="GU22" s="126"/>
      <c r="GV22" s="126"/>
      <c r="GW22" s="126"/>
      <c r="GX22" s="126"/>
      <c r="GY22" s="126"/>
      <c r="GZ22" s="126"/>
      <c r="HA22" s="126"/>
      <c r="HB22" s="126"/>
      <c r="HC22" s="126"/>
      <c r="HD22" s="126"/>
      <c r="HE22" s="126"/>
      <c r="HF22" s="126"/>
      <c r="HG22" s="126"/>
      <c r="HH22" s="126"/>
      <c r="HI22" s="126"/>
    </row>
    <row r="23" spans="1:217" s="125" customFormat="1" ht="16.5" customHeight="1">
      <c r="A23" s="132">
        <v>3</v>
      </c>
      <c r="B23" s="130" t="s">
        <v>127</v>
      </c>
      <c r="C23" s="22" t="s">
        <v>140</v>
      </c>
      <c r="D23" s="15" t="s">
        <v>127</v>
      </c>
      <c r="E23" s="25">
        <v>108.7</v>
      </c>
      <c r="F23" s="25">
        <v>97.2</v>
      </c>
      <c r="G23" s="14">
        <v>71787</v>
      </c>
      <c r="H23" s="14">
        <v>45268</v>
      </c>
      <c r="I23" s="14">
        <v>70263</v>
      </c>
      <c r="J23" s="129">
        <v>1670081</v>
      </c>
      <c r="K23" s="129">
        <v>899467</v>
      </c>
      <c r="L23" s="129">
        <v>558119</v>
      </c>
      <c r="M23" s="129">
        <v>14819</v>
      </c>
      <c r="N23" s="16">
        <v>99.9</v>
      </c>
      <c r="O23" s="16">
        <v>99.1</v>
      </c>
      <c r="P23" s="16">
        <v>100.5</v>
      </c>
      <c r="Q23" s="16">
        <v>100.2</v>
      </c>
      <c r="R23" s="14">
        <v>484914</v>
      </c>
      <c r="S23" s="14">
        <v>344055</v>
      </c>
      <c r="T23" s="128">
        <v>99.8</v>
      </c>
      <c r="U23" s="128">
        <v>102</v>
      </c>
      <c r="V23" s="128">
        <v>89.2</v>
      </c>
      <c r="W23" s="19">
        <v>1995</v>
      </c>
      <c r="X23" s="19">
        <v>2244</v>
      </c>
      <c r="Y23" s="15">
        <v>446</v>
      </c>
      <c r="Z23" s="14">
        <v>26523</v>
      </c>
      <c r="AA23" s="127"/>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c r="BG23" s="126"/>
      <c r="BH23" s="126"/>
      <c r="BI23" s="126"/>
      <c r="BJ23" s="126"/>
      <c r="BK23" s="126"/>
      <c r="BL23" s="126"/>
      <c r="BM23" s="126"/>
      <c r="BN23" s="126"/>
      <c r="BO23" s="126"/>
      <c r="BP23" s="126"/>
      <c r="BQ23" s="126"/>
      <c r="BR23" s="126"/>
      <c r="BS23" s="126"/>
      <c r="BT23" s="126"/>
      <c r="BU23" s="126"/>
      <c r="BV23" s="126"/>
      <c r="BW23" s="126"/>
      <c r="BX23" s="126"/>
      <c r="BY23" s="126"/>
      <c r="BZ23" s="126"/>
      <c r="CA23" s="126"/>
      <c r="CB23" s="126"/>
      <c r="CC23" s="126"/>
      <c r="CD23" s="126"/>
      <c r="CE23" s="126"/>
      <c r="CF23" s="126"/>
      <c r="CG23" s="126"/>
      <c r="CH23" s="126"/>
      <c r="CI23" s="126"/>
      <c r="CJ23" s="126"/>
      <c r="CK23" s="126"/>
      <c r="CL23" s="126"/>
      <c r="CM23" s="126"/>
      <c r="CN23" s="126"/>
      <c r="CO23" s="126"/>
      <c r="CP23" s="126"/>
      <c r="CQ23" s="126"/>
      <c r="CR23" s="126"/>
      <c r="CS23" s="126"/>
      <c r="CT23" s="126"/>
      <c r="CU23" s="126"/>
      <c r="CV23" s="126"/>
      <c r="CW23" s="126"/>
      <c r="CX23" s="126"/>
      <c r="CY23" s="126"/>
      <c r="CZ23" s="126"/>
      <c r="DA23" s="126"/>
      <c r="DB23" s="126"/>
      <c r="DC23" s="126"/>
      <c r="DD23" s="126"/>
      <c r="DE23" s="126"/>
      <c r="DF23" s="126"/>
      <c r="DG23" s="126"/>
      <c r="DH23" s="126"/>
      <c r="DI23" s="126"/>
      <c r="DJ23" s="126"/>
      <c r="DK23" s="126"/>
      <c r="DL23" s="126"/>
      <c r="DM23" s="126"/>
      <c r="DN23" s="126"/>
      <c r="DO23" s="126"/>
      <c r="DP23" s="126"/>
      <c r="DQ23" s="126"/>
      <c r="DR23" s="126"/>
      <c r="DS23" s="126"/>
      <c r="DT23" s="126"/>
      <c r="DU23" s="126"/>
      <c r="DV23" s="126"/>
      <c r="DW23" s="126"/>
      <c r="DX23" s="126"/>
      <c r="DY23" s="126"/>
      <c r="DZ23" s="126"/>
      <c r="EA23" s="126"/>
      <c r="EB23" s="126"/>
      <c r="EC23" s="126"/>
      <c r="ED23" s="126"/>
      <c r="EE23" s="126"/>
      <c r="EF23" s="126"/>
      <c r="EG23" s="126"/>
      <c r="EH23" s="126"/>
      <c r="EI23" s="126"/>
      <c r="EJ23" s="126"/>
      <c r="EK23" s="126"/>
      <c r="EL23" s="126"/>
      <c r="EM23" s="126"/>
      <c r="EN23" s="126"/>
      <c r="EO23" s="126"/>
      <c r="EP23" s="126"/>
      <c r="EQ23" s="126"/>
      <c r="ER23" s="126"/>
      <c r="ES23" s="126"/>
      <c r="ET23" s="126"/>
      <c r="EU23" s="126"/>
      <c r="EV23" s="126"/>
      <c r="EW23" s="126"/>
      <c r="EX23" s="126"/>
      <c r="EY23" s="126"/>
      <c r="EZ23" s="126"/>
      <c r="FA23" s="126"/>
      <c r="FB23" s="126"/>
      <c r="FC23" s="126"/>
      <c r="FD23" s="126"/>
      <c r="FE23" s="126"/>
      <c r="FF23" s="126"/>
      <c r="FG23" s="126"/>
      <c r="FH23" s="126"/>
      <c r="FI23" s="126"/>
      <c r="FJ23" s="126"/>
      <c r="FK23" s="126"/>
      <c r="FL23" s="126"/>
      <c r="FM23" s="126"/>
      <c r="FN23" s="126"/>
      <c r="FO23" s="126"/>
      <c r="FP23" s="126"/>
      <c r="FQ23" s="126"/>
      <c r="FR23" s="126"/>
      <c r="FS23" s="126"/>
      <c r="FT23" s="126"/>
      <c r="FU23" s="126"/>
      <c r="FV23" s="126"/>
      <c r="FW23" s="126"/>
      <c r="FX23" s="126"/>
      <c r="FY23" s="126"/>
      <c r="FZ23" s="126"/>
      <c r="GA23" s="126"/>
      <c r="GB23" s="126"/>
      <c r="GC23" s="126"/>
      <c r="GD23" s="126"/>
      <c r="GE23" s="126"/>
      <c r="GF23" s="126"/>
      <c r="GG23" s="126"/>
      <c r="GH23" s="126"/>
      <c r="GI23" s="126"/>
      <c r="GJ23" s="126"/>
      <c r="GK23" s="126"/>
      <c r="GL23" s="126"/>
      <c r="GM23" s="126"/>
      <c r="GN23" s="126"/>
      <c r="GO23" s="126"/>
      <c r="GP23" s="126"/>
      <c r="GQ23" s="126"/>
      <c r="GR23" s="126"/>
      <c r="GS23" s="126"/>
      <c r="GT23" s="126"/>
      <c r="GU23" s="126"/>
      <c r="GV23" s="126"/>
      <c r="GW23" s="126"/>
      <c r="GX23" s="126"/>
      <c r="GY23" s="126"/>
      <c r="GZ23" s="126"/>
      <c r="HA23" s="126"/>
      <c r="HB23" s="126"/>
      <c r="HC23" s="126"/>
      <c r="HD23" s="126"/>
      <c r="HE23" s="126"/>
      <c r="HF23" s="126"/>
      <c r="HG23" s="126"/>
      <c r="HH23" s="126"/>
      <c r="HI23" s="126"/>
    </row>
    <row r="24" spans="1:217" s="125" customFormat="1" ht="16.5" customHeight="1">
      <c r="A24" s="132">
        <v>4</v>
      </c>
      <c r="B24" s="130" t="s">
        <v>127</v>
      </c>
      <c r="C24" s="22" t="s">
        <v>139</v>
      </c>
      <c r="D24" s="15" t="s">
        <v>127</v>
      </c>
      <c r="E24" s="40">
        <v>98.8</v>
      </c>
      <c r="F24" s="40">
        <v>100</v>
      </c>
      <c r="G24" s="14">
        <v>74521</v>
      </c>
      <c r="H24" s="14">
        <v>46973</v>
      </c>
      <c r="I24" s="14">
        <v>64955</v>
      </c>
      <c r="J24" s="129">
        <v>1552581</v>
      </c>
      <c r="K24" s="129">
        <v>904413</v>
      </c>
      <c r="L24" s="129">
        <v>557002</v>
      </c>
      <c r="M24" s="129">
        <v>9890</v>
      </c>
      <c r="N24" s="16">
        <v>99.1</v>
      </c>
      <c r="O24" s="16">
        <v>99</v>
      </c>
      <c r="P24" s="16">
        <v>100.6</v>
      </c>
      <c r="Q24" s="16">
        <v>93.2</v>
      </c>
      <c r="R24" s="14">
        <v>543063</v>
      </c>
      <c r="S24" s="14">
        <v>338638</v>
      </c>
      <c r="T24" s="128">
        <v>100.9</v>
      </c>
      <c r="U24" s="128">
        <v>103.3</v>
      </c>
      <c r="V24" s="128">
        <v>89.2</v>
      </c>
      <c r="W24" s="19">
        <v>2091</v>
      </c>
      <c r="X24" s="19">
        <v>2167</v>
      </c>
      <c r="Y24" s="15">
        <v>434</v>
      </c>
      <c r="Z24" s="14">
        <v>25074</v>
      </c>
      <c r="AA24" s="127"/>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6"/>
      <c r="BM24" s="126"/>
      <c r="BN24" s="126"/>
      <c r="BO24" s="126"/>
      <c r="BP24" s="126"/>
      <c r="BQ24" s="126"/>
      <c r="BR24" s="126"/>
      <c r="BS24" s="126"/>
      <c r="BT24" s="126"/>
      <c r="BU24" s="126"/>
      <c r="BV24" s="126"/>
      <c r="BW24" s="126"/>
      <c r="BX24" s="126"/>
      <c r="BY24" s="126"/>
      <c r="BZ24" s="126"/>
      <c r="CA24" s="126"/>
      <c r="CB24" s="126"/>
      <c r="CC24" s="126"/>
      <c r="CD24" s="126"/>
      <c r="CE24" s="126"/>
      <c r="CF24" s="126"/>
      <c r="CG24" s="126"/>
      <c r="CH24" s="126"/>
      <c r="CI24" s="126"/>
      <c r="CJ24" s="126"/>
      <c r="CK24" s="126"/>
      <c r="CL24" s="126"/>
      <c r="CM24" s="126"/>
      <c r="CN24" s="126"/>
      <c r="CO24" s="126"/>
      <c r="CP24" s="126"/>
      <c r="CQ24" s="126"/>
      <c r="CR24" s="126"/>
      <c r="CS24" s="126"/>
      <c r="CT24" s="126"/>
      <c r="CU24" s="126"/>
      <c r="CV24" s="126"/>
      <c r="CW24" s="126"/>
      <c r="CX24" s="126"/>
      <c r="CY24" s="126"/>
      <c r="CZ24" s="126"/>
      <c r="DA24" s="126"/>
      <c r="DB24" s="126"/>
      <c r="DC24" s="126"/>
      <c r="DD24" s="126"/>
      <c r="DE24" s="126"/>
      <c r="DF24" s="126"/>
      <c r="DG24" s="126"/>
      <c r="DH24" s="126"/>
      <c r="DI24" s="126"/>
      <c r="DJ24" s="126"/>
      <c r="DK24" s="126"/>
      <c r="DL24" s="126"/>
      <c r="DM24" s="126"/>
      <c r="DN24" s="126"/>
      <c r="DO24" s="126"/>
      <c r="DP24" s="126"/>
      <c r="DQ24" s="126"/>
      <c r="DR24" s="126"/>
      <c r="DS24" s="126"/>
      <c r="DT24" s="126"/>
      <c r="DU24" s="126"/>
      <c r="DV24" s="126"/>
      <c r="DW24" s="126"/>
      <c r="DX24" s="126"/>
      <c r="DY24" s="126"/>
      <c r="DZ24" s="126"/>
      <c r="EA24" s="126"/>
      <c r="EB24" s="126"/>
      <c r="EC24" s="126"/>
      <c r="ED24" s="126"/>
      <c r="EE24" s="126"/>
      <c r="EF24" s="126"/>
      <c r="EG24" s="126"/>
      <c r="EH24" s="126"/>
      <c r="EI24" s="126"/>
      <c r="EJ24" s="126"/>
      <c r="EK24" s="126"/>
      <c r="EL24" s="126"/>
      <c r="EM24" s="126"/>
      <c r="EN24" s="126"/>
      <c r="EO24" s="126"/>
      <c r="EP24" s="126"/>
      <c r="EQ24" s="126"/>
      <c r="ER24" s="126"/>
      <c r="ES24" s="126"/>
      <c r="ET24" s="126"/>
      <c r="EU24" s="126"/>
      <c r="EV24" s="126"/>
      <c r="EW24" s="126"/>
      <c r="EX24" s="126"/>
      <c r="EY24" s="126"/>
      <c r="EZ24" s="126"/>
      <c r="FA24" s="126"/>
      <c r="FB24" s="126"/>
      <c r="FC24" s="126"/>
      <c r="FD24" s="126"/>
      <c r="FE24" s="126"/>
      <c r="FF24" s="126"/>
      <c r="FG24" s="126"/>
      <c r="FH24" s="126"/>
      <c r="FI24" s="126"/>
      <c r="FJ24" s="126"/>
      <c r="FK24" s="126"/>
      <c r="FL24" s="126"/>
      <c r="FM24" s="126"/>
      <c r="FN24" s="126"/>
      <c r="FO24" s="126"/>
      <c r="FP24" s="126"/>
      <c r="FQ24" s="126"/>
      <c r="FR24" s="126"/>
      <c r="FS24" s="126"/>
      <c r="FT24" s="126"/>
      <c r="FU24" s="126"/>
      <c r="FV24" s="126"/>
      <c r="FW24" s="126"/>
      <c r="FX24" s="126"/>
      <c r="FY24" s="126"/>
      <c r="FZ24" s="126"/>
      <c r="GA24" s="126"/>
      <c r="GB24" s="126"/>
      <c r="GC24" s="126"/>
      <c r="GD24" s="126"/>
      <c r="GE24" s="126"/>
      <c r="GF24" s="126"/>
      <c r="GG24" s="126"/>
      <c r="GH24" s="126"/>
      <c r="GI24" s="126"/>
      <c r="GJ24" s="126"/>
      <c r="GK24" s="126"/>
      <c r="GL24" s="126"/>
      <c r="GM24" s="126"/>
      <c r="GN24" s="126"/>
      <c r="GO24" s="126"/>
      <c r="GP24" s="126"/>
      <c r="GQ24" s="126"/>
      <c r="GR24" s="126"/>
      <c r="GS24" s="126"/>
      <c r="GT24" s="126"/>
      <c r="GU24" s="126"/>
      <c r="GV24" s="126"/>
      <c r="GW24" s="126"/>
      <c r="GX24" s="126"/>
      <c r="GY24" s="126"/>
      <c r="GZ24" s="126"/>
      <c r="HA24" s="126"/>
      <c r="HB24" s="126"/>
      <c r="HC24" s="126"/>
      <c r="HD24" s="126"/>
      <c r="HE24" s="126"/>
      <c r="HF24" s="126"/>
      <c r="HG24" s="126"/>
      <c r="HH24" s="126"/>
      <c r="HI24" s="126"/>
    </row>
    <row r="25" spans="1:217" s="125" customFormat="1" ht="16.5" customHeight="1">
      <c r="A25" s="131">
        <v>5</v>
      </c>
      <c r="B25" s="130" t="s">
        <v>127</v>
      </c>
      <c r="C25" s="22" t="s">
        <v>131</v>
      </c>
      <c r="D25" s="15" t="s">
        <v>127</v>
      </c>
      <c r="E25" s="40">
        <v>86.6</v>
      </c>
      <c r="F25" s="40">
        <v>93.5</v>
      </c>
      <c r="G25" s="14">
        <v>70178</v>
      </c>
      <c r="H25" s="14">
        <v>46697</v>
      </c>
      <c r="I25" s="14">
        <v>60833</v>
      </c>
      <c r="J25" s="129">
        <v>1541012</v>
      </c>
      <c r="K25" s="129">
        <v>908864</v>
      </c>
      <c r="L25" s="129">
        <v>555970</v>
      </c>
      <c r="M25" s="129">
        <v>10664</v>
      </c>
      <c r="N25" s="16">
        <v>99.4</v>
      </c>
      <c r="O25" s="16">
        <v>99.3</v>
      </c>
      <c r="P25" s="16">
        <v>100.6</v>
      </c>
      <c r="Q25" s="16">
        <v>93.5</v>
      </c>
      <c r="R25" s="14">
        <v>489019</v>
      </c>
      <c r="S25" s="14">
        <v>317681</v>
      </c>
      <c r="T25" s="128">
        <v>100.7</v>
      </c>
      <c r="U25" s="128">
        <v>100.8</v>
      </c>
      <c r="V25" s="128">
        <v>80.7</v>
      </c>
      <c r="W25" s="19">
        <v>2047</v>
      </c>
      <c r="X25" s="19">
        <v>2098</v>
      </c>
      <c r="Y25" s="15">
        <v>433</v>
      </c>
      <c r="Z25" s="14">
        <v>22373</v>
      </c>
      <c r="AA25" s="127"/>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c r="BK25" s="126"/>
      <c r="BL25" s="126"/>
      <c r="BM25" s="126"/>
      <c r="BN25" s="126"/>
      <c r="BO25" s="126"/>
      <c r="BP25" s="126"/>
      <c r="BQ25" s="126"/>
      <c r="BR25" s="126"/>
      <c r="BS25" s="126"/>
      <c r="BT25" s="126"/>
      <c r="BU25" s="126"/>
      <c r="BV25" s="126"/>
      <c r="BW25" s="126"/>
      <c r="BX25" s="126"/>
      <c r="BY25" s="126"/>
      <c r="BZ25" s="126"/>
      <c r="CA25" s="126"/>
      <c r="CB25" s="126"/>
      <c r="CC25" s="126"/>
      <c r="CD25" s="126"/>
      <c r="CE25" s="126"/>
      <c r="CF25" s="126"/>
      <c r="CG25" s="126"/>
      <c r="CH25" s="126"/>
      <c r="CI25" s="126"/>
      <c r="CJ25" s="126"/>
      <c r="CK25" s="126"/>
      <c r="CL25" s="126"/>
      <c r="CM25" s="126"/>
      <c r="CN25" s="126"/>
      <c r="CO25" s="126"/>
      <c r="CP25" s="126"/>
      <c r="CQ25" s="126"/>
      <c r="CR25" s="126"/>
      <c r="CS25" s="126"/>
      <c r="CT25" s="126"/>
      <c r="CU25" s="126"/>
      <c r="CV25" s="126"/>
      <c r="CW25" s="126"/>
      <c r="CX25" s="126"/>
      <c r="CY25" s="126"/>
      <c r="CZ25" s="126"/>
      <c r="DA25" s="126"/>
      <c r="DB25" s="126"/>
      <c r="DC25" s="126"/>
      <c r="DD25" s="126"/>
      <c r="DE25" s="126"/>
      <c r="DF25" s="126"/>
      <c r="DG25" s="126"/>
      <c r="DH25" s="126"/>
      <c r="DI25" s="126"/>
      <c r="DJ25" s="126"/>
      <c r="DK25" s="126"/>
      <c r="DL25" s="126"/>
      <c r="DM25" s="126"/>
      <c r="DN25" s="126"/>
      <c r="DO25" s="126"/>
      <c r="DP25" s="126"/>
      <c r="DQ25" s="126"/>
      <c r="DR25" s="126"/>
      <c r="DS25" s="126"/>
      <c r="DT25" s="126"/>
      <c r="DU25" s="126"/>
      <c r="DV25" s="126"/>
      <c r="DW25" s="126"/>
      <c r="DX25" s="126"/>
      <c r="DY25" s="126"/>
      <c r="DZ25" s="126"/>
      <c r="EA25" s="126"/>
      <c r="EB25" s="126"/>
      <c r="EC25" s="126"/>
      <c r="ED25" s="126"/>
      <c r="EE25" s="126"/>
      <c r="EF25" s="126"/>
      <c r="EG25" s="126"/>
      <c r="EH25" s="126"/>
      <c r="EI25" s="126"/>
      <c r="EJ25" s="126"/>
      <c r="EK25" s="126"/>
      <c r="EL25" s="126"/>
      <c r="EM25" s="126"/>
      <c r="EN25" s="126"/>
      <c r="EO25" s="126"/>
      <c r="EP25" s="126"/>
      <c r="EQ25" s="126"/>
      <c r="ER25" s="126"/>
      <c r="ES25" s="126"/>
      <c r="ET25" s="126"/>
      <c r="EU25" s="126"/>
      <c r="EV25" s="126"/>
      <c r="EW25" s="126"/>
      <c r="EX25" s="126"/>
      <c r="EY25" s="126"/>
      <c r="EZ25" s="126"/>
      <c r="FA25" s="126"/>
      <c r="FB25" s="126"/>
      <c r="FC25" s="126"/>
      <c r="FD25" s="126"/>
      <c r="FE25" s="126"/>
      <c r="FF25" s="126"/>
      <c r="FG25" s="126"/>
      <c r="FH25" s="126"/>
      <c r="FI25" s="126"/>
      <c r="FJ25" s="126"/>
      <c r="FK25" s="126"/>
      <c r="FL25" s="126"/>
      <c r="FM25" s="126"/>
      <c r="FN25" s="126"/>
      <c r="FO25" s="126"/>
      <c r="FP25" s="126"/>
      <c r="FQ25" s="126"/>
      <c r="FR25" s="126"/>
      <c r="FS25" s="126"/>
      <c r="FT25" s="126"/>
      <c r="FU25" s="126"/>
      <c r="FV25" s="126"/>
      <c r="FW25" s="126"/>
      <c r="FX25" s="126"/>
      <c r="FY25" s="126"/>
      <c r="FZ25" s="126"/>
      <c r="GA25" s="126"/>
      <c r="GB25" s="126"/>
      <c r="GC25" s="126"/>
      <c r="GD25" s="126"/>
      <c r="GE25" s="126"/>
      <c r="GF25" s="126"/>
      <c r="GG25" s="126"/>
      <c r="GH25" s="126"/>
      <c r="GI25" s="126"/>
      <c r="GJ25" s="126"/>
      <c r="GK25" s="126"/>
      <c r="GL25" s="126"/>
      <c r="GM25" s="126"/>
      <c r="GN25" s="126"/>
      <c r="GO25" s="126"/>
      <c r="GP25" s="126"/>
      <c r="GQ25" s="126"/>
      <c r="GR25" s="126"/>
      <c r="GS25" s="126"/>
      <c r="GT25" s="126"/>
      <c r="GU25" s="126"/>
      <c r="GV25" s="126"/>
      <c r="GW25" s="126"/>
      <c r="GX25" s="126"/>
      <c r="GY25" s="126"/>
      <c r="GZ25" s="126"/>
      <c r="HA25" s="126"/>
      <c r="HB25" s="126"/>
      <c r="HC25" s="126"/>
      <c r="HD25" s="126"/>
      <c r="HE25" s="126"/>
      <c r="HF25" s="126"/>
      <c r="HG25" s="126"/>
      <c r="HH25" s="126"/>
      <c r="HI25" s="126"/>
    </row>
    <row r="26" spans="1:217" s="125" customFormat="1" ht="16.5" customHeight="1">
      <c r="A26" s="131">
        <v>6</v>
      </c>
      <c r="B26" s="130" t="s">
        <v>127</v>
      </c>
      <c r="C26" s="22" t="s">
        <v>138</v>
      </c>
      <c r="D26" s="15" t="s">
        <v>127</v>
      </c>
      <c r="E26" s="40" t="s">
        <v>137</v>
      </c>
      <c r="F26" s="40" t="s">
        <v>136</v>
      </c>
      <c r="G26" s="14">
        <v>76312</v>
      </c>
      <c r="H26" s="14">
        <v>52480</v>
      </c>
      <c r="I26" s="14" t="s">
        <v>127</v>
      </c>
      <c r="J26" s="129" t="s">
        <v>135</v>
      </c>
      <c r="K26" s="129">
        <v>903339</v>
      </c>
      <c r="L26" s="129">
        <v>555250</v>
      </c>
      <c r="M26" s="129">
        <v>10254</v>
      </c>
      <c r="N26" s="16">
        <v>99.5</v>
      </c>
      <c r="O26" s="16">
        <v>99.9</v>
      </c>
      <c r="P26" s="16">
        <v>100.6</v>
      </c>
      <c r="Q26" s="16">
        <v>93.5</v>
      </c>
      <c r="R26" s="14">
        <v>904078</v>
      </c>
      <c r="S26" s="14">
        <v>281173</v>
      </c>
      <c r="T26" s="128" t="s">
        <v>134</v>
      </c>
      <c r="U26" s="128" t="s">
        <v>133</v>
      </c>
      <c r="V26" s="128" t="s">
        <v>132</v>
      </c>
      <c r="W26" s="19">
        <v>1996</v>
      </c>
      <c r="X26" s="19">
        <v>2119</v>
      </c>
      <c r="Y26" s="15">
        <v>478</v>
      </c>
      <c r="Z26" s="14">
        <v>24369</v>
      </c>
      <c r="AA26" s="127"/>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6"/>
      <c r="BF26" s="126"/>
      <c r="BG26" s="126"/>
      <c r="BH26" s="126"/>
      <c r="BI26" s="126"/>
      <c r="BJ26" s="126"/>
      <c r="BK26" s="126"/>
      <c r="BL26" s="126"/>
      <c r="BM26" s="126"/>
      <c r="BN26" s="126"/>
      <c r="BO26" s="126"/>
      <c r="BP26" s="126"/>
      <c r="BQ26" s="126"/>
      <c r="BR26" s="126"/>
      <c r="BS26" s="126"/>
      <c r="BT26" s="126"/>
      <c r="BU26" s="126"/>
      <c r="BV26" s="126"/>
      <c r="BW26" s="126"/>
      <c r="BX26" s="126"/>
      <c r="BY26" s="126"/>
      <c r="BZ26" s="126"/>
      <c r="CA26" s="126"/>
      <c r="CB26" s="126"/>
      <c r="CC26" s="126"/>
      <c r="CD26" s="126"/>
      <c r="CE26" s="126"/>
      <c r="CF26" s="126"/>
      <c r="CG26" s="126"/>
      <c r="CH26" s="126"/>
      <c r="CI26" s="126"/>
      <c r="CJ26" s="126"/>
      <c r="CK26" s="126"/>
      <c r="CL26" s="126"/>
      <c r="CM26" s="126"/>
      <c r="CN26" s="126"/>
      <c r="CO26" s="126"/>
      <c r="CP26" s="126"/>
      <c r="CQ26" s="126"/>
      <c r="CR26" s="126"/>
      <c r="CS26" s="126"/>
      <c r="CT26" s="126"/>
      <c r="CU26" s="126"/>
      <c r="CV26" s="126"/>
      <c r="CW26" s="126"/>
      <c r="CX26" s="126"/>
      <c r="CY26" s="126"/>
      <c r="CZ26" s="126"/>
      <c r="DA26" s="126"/>
      <c r="DB26" s="126"/>
      <c r="DC26" s="126"/>
      <c r="DD26" s="126"/>
      <c r="DE26" s="126"/>
      <c r="DF26" s="126"/>
      <c r="DG26" s="126"/>
      <c r="DH26" s="126"/>
      <c r="DI26" s="126"/>
      <c r="DJ26" s="126"/>
      <c r="DK26" s="126"/>
      <c r="DL26" s="126"/>
      <c r="DM26" s="126"/>
      <c r="DN26" s="126"/>
      <c r="DO26" s="126"/>
      <c r="DP26" s="126"/>
      <c r="DQ26" s="126"/>
      <c r="DR26" s="126"/>
      <c r="DS26" s="126"/>
      <c r="DT26" s="126"/>
      <c r="DU26" s="126"/>
      <c r="DV26" s="126"/>
      <c r="DW26" s="126"/>
      <c r="DX26" s="126"/>
      <c r="DY26" s="126"/>
      <c r="DZ26" s="126"/>
      <c r="EA26" s="126"/>
      <c r="EB26" s="126"/>
      <c r="EC26" s="126"/>
      <c r="ED26" s="126"/>
      <c r="EE26" s="126"/>
      <c r="EF26" s="126"/>
      <c r="EG26" s="126"/>
      <c r="EH26" s="126"/>
      <c r="EI26" s="126"/>
      <c r="EJ26" s="126"/>
      <c r="EK26" s="126"/>
      <c r="EL26" s="126"/>
      <c r="EM26" s="126"/>
      <c r="EN26" s="126"/>
      <c r="EO26" s="126"/>
      <c r="EP26" s="126"/>
      <c r="EQ26" s="126"/>
      <c r="ER26" s="126"/>
      <c r="ES26" s="126"/>
      <c r="ET26" s="126"/>
      <c r="EU26" s="126"/>
      <c r="EV26" s="126"/>
      <c r="EW26" s="126"/>
      <c r="EX26" s="126"/>
      <c r="EY26" s="126"/>
      <c r="EZ26" s="126"/>
      <c r="FA26" s="126"/>
      <c r="FB26" s="126"/>
      <c r="FC26" s="126"/>
      <c r="FD26" s="126"/>
      <c r="FE26" s="126"/>
      <c r="FF26" s="126"/>
      <c r="FG26" s="126"/>
      <c r="FH26" s="126"/>
      <c r="FI26" s="126"/>
      <c r="FJ26" s="126"/>
      <c r="FK26" s="126"/>
      <c r="FL26" s="126"/>
      <c r="FM26" s="126"/>
      <c r="FN26" s="126"/>
      <c r="FO26" s="126"/>
      <c r="FP26" s="126"/>
      <c r="FQ26" s="126"/>
      <c r="FR26" s="126"/>
      <c r="FS26" s="126"/>
      <c r="FT26" s="126"/>
      <c r="FU26" s="126"/>
      <c r="FV26" s="126"/>
      <c r="FW26" s="126"/>
      <c r="FX26" s="126"/>
      <c r="FY26" s="126"/>
      <c r="FZ26" s="126"/>
      <c r="GA26" s="126"/>
      <c r="GB26" s="126"/>
      <c r="GC26" s="126"/>
      <c r="GD26" s="126"/>
      <c r="GE26" s="126"/>
      <c r="GF26" s="126"/>
      <c r="GG26" s="126"/>
      <c r="GH26" s="126"/>
      <c r="GI26" s="126"/>
      <c r="GJ26" s="126"/>
      <c r="GK26" s="126"/>
      <c r="GL26" s="126"/>
      <c r="GM26" s="126"/>
      <c r="GN26" s="126"/>
      <c r="GO26" s="126"/>
      <c r="GP26" s="126"/>
      <c r="GQ26" s="126"/>
      <c r="GR26" s="126"/>
      <c r="GS26" s="126"/>
      <c r="GT26" s="126"/>
      <c r="GU26" s="126"/>
      <c r="GV26" s="126"/>
      <c r="GW26" s="126"/>
      <c r="GX26" s="126"/>
      <c r="GY26" s="126"/>
      <c r="GZ26" s="126"/>
      <c r="HA26" s="126"/>
      <c r="HB26" s="126"/>
      <c r="HC26" s="126"/>
      <c r="HD26" s="126"/>
      <c r="HE26" s="126"/>
      <c r="HF26" s="126"/>
      <c r="HG26" s="126"/>
      <c r="HH26" s="126"/>
      <c r="HI26" s="126"/>
    </row>
    <row r="27" spans="1:217" s="125" customFormat="1" ht="16.5" customHeight="1">
      <c r="A27" s="131">
        <v>7</v>
      </c>
      <c r="B27" s="130" t="s">
        <v>127</v>
      </c>
      <c r="C27" s="22" t="s">
        <v>131</v>
      </c>
      <c r="D27" s="15" t="s">
        <v>127</v>
      </c>
      <c r="E27" s="40" t="s">
        <v>130</v>
      </c>
      <c r="F27" s="40" t="s">
        <v>129</v>
      </c>
      <c r="G27" s="14">
        <v>77182</v>
      </c>
      <c r="H27" s="14">
        <v>51604</v>
      </c>
      <c r="I27" s="14" t="s">
        <v>127</v>
      </c>
      <c r="J27" s="129" t="s">
        <v>128</v>
      </c>
      <c r="K27" s="129" t="s">
        <v>127</v>
      </c>
      <c r="L27" s="129" t="s">
        <v>127</v>
      </c>
      <c r="M27" s="129" t="s">
        <v>127</v>
      </c>
      <c r="N27" s="16">
        <v>99.7</v>
      </c>
      <c r="O27" s="16">
        <v>99.6</v>
      </c>
      <c r="P27" s="16">
        <v>100.6</v>
      </c>
      <c r="Q27" s="16">
        <v>94.6</v>
      </c>
      <c r="R27" s="14">
        <v>668062</v>
      </c>
      <c r="S27" s="14">
        <v>302774</v>
      </c>
      <c r="T27" s="128" t="s">
        <v>126</v>
      </c>
      <c r="U27" s="128" t="s">
        <v>125</v>
      </c>
      <c r="V27" s="128" t="s">
        <v>124</v>
      </c>
      <c r="W27" s="19">
        <v>1916</v>
      </c>
      <c r="X27" s="19">
        <v>2121</v>
      </c>
      <c r="Y27" s="15">
        <v>485</v>
      </c>
      <c r="Z27" s="14" t="s">
        <v>123</v>
      </c>
      <c r="AA27" s="127"/>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126"/>
      <c r="BF27" s="126"/>
      <c r="BG27" s="126"/>
      <c r="BH27" s="126"/>
      <c r="BI27" s="126"/>
      <c r="BJ27" s="126"/>
      <c r="BK27" s="126"/>
      <c r="BL27" s="126"/>
      <c r="BM27" s="126"/>
      <c r="BN27" s="126"/>
      <c r="BO27" s="126"/>
      <c r="BP27" s="126"/>
      <c r="BQ27" s="126"/>
      <c r="BR27" s="126"/>
      <c r="BS27" s="126"/>
      <c r="BT27" s="126"/>
      <c r="BU27" s="126"/>
      <c r="BV27" s="126"/>
      <c r="BW27" s="126"/>
      <c r="BX27" s="126"/>
      <c r="BY27" s="126"/>
      <c r="BZ27" s="126"/>
      <c r="CA27" s="126"/>
      <c r="CB27" s="126"/>
      <c r="CC27" s="126"/>
      <c r="CD27" s="126"/>
      <c r="CE27" s="126"/>
      <c r="CF27" s="126"/>
      <c r="CG27" s="126"/>
      <c r="CH27" s="126"/>
      <c r="CI27" s="126"/>
      <c r="CJ27" s="126"/>
      <c r="CK27" s="126"/>
      <c r="CL27" s="126"/>
      <c r="CM27" s="126"/>
      <c r="CN27" s="126"/>
      <c r="CO27" s="126"/>
      <c r="CP27" s="126"/>
      <c r="CQ27" s="126"/>
      <c r="CR27" s="126"/>
      <c r="CS27" s="126"/>
      <c r="CT27" s="126"/>
      <c r="CU27" s="126"/>
      <c r="CV27" s="126"/>
      <c r="CW27" s="126"/>
      <c r="CX27" s="126"/>
      <c r="CY27" s="126"/>
      <c r="CZ27" s="126"/>
      <c r="DA27" s="126"/>
      <c r="DB27" s="126"/>
      <c r="DC27" s="126"/>
      <c r="DD27" s="126"/>
      <c r="DE27" s="126"/>
      <c r="DF27" s="126"/>
      <c r="DG27" s="126"/>
      <c r="DH27" s="126"/>
      <c r="DI27" s="126"/>
      <c r="DJ27" s="126"/>
      <c r="DK27" s="126"/>
      <c r="DL27" s="126"/>
      <c r="DM27" s="126"/>
      <c r="DN27" s="126"/>
      <c r="DO27" s="126"/>
      <c r="DP27" s="126"/>
      <c r="DQ27" s="126"/>
      <c r="DR27" s="126"/>
      <c r="DS27" s="126"/>
      <c r="DT27" s="126"/>
      <c r="DU27" s="126"/>
      <c r="DV27" s="126"/>
      <c r="DW27" s="126"/>
      <c r="DX27" s="126"/>
      <c r="DY27" s="126"/>
      <c r="DZ27" s="126"/>
      <c r="EA27" s="126"/>
      <c r="EB27" s="126"/>
      <c r="EC27" s="126"/>
      <c r="ED27" s="126"/>
      <c r="EE27" s="126"/>
      <c r="EF27" s="126"/>
      <c r="EG27" s="126"/>
      <c r="EH27" s="126"/>
      <c r="EI27" s="126"/>
      <c r="EJ27" s="126"/>
      <c r="EK27" s="126"/>
      <c r="EL27" s="126"/>
      <c r="EM27" s="126"/>
      <c r="EN27" s="126"/>
      <c r="EO27" s="126"/>
      <c r="EP27" s="126"/>
      <c r="EQ27" s="126"/>
      <c r="ER27" s="126"/>
      <c r="ES27" s="126"/>
      <c r="ET27" s="126"/>
      <c r="EU27" s="126"/>
      <c r="EV27" s="126"/>
      <c r="EW27" s="126"/>
      <c r="EX27" s="126"/>
      <c r="EY27" s="126"/>
      <c r="EZ27" s="126"/>
      <c r="FA27" s="126"/>
      <c r="FB27" s="126"/>
      <c r="FC27" s="126"/>
      <c r="FD27" s="126"/>
      <c r="FE27" s="126"/>
      <c r="FF27" s="126"/>
      <c r="FG27" s="126"/>
      <c r="FH27" s="126"/>
      <c r="FI27" s="126"/>
      <c r="FJ27" s="126"/>
      <c r="FK27" s="126"/>
      <c r="FL27" s="126"/>
      <c r="FM27" s="126"/>
      <c r="FN27" s="126"/>
      <c r="FO27" s="126"/>
      <c r="FP27" s="126"/>
      <c r="FQ27" s="126"/>
      <c r="FR27" s="126"/>
      <c r="FS27" s="126"/>
      <c r="FT27" s="126"/>
      <c r="FU27" s="126"/>
      <c r="FV27" s="126"/>
      <c r="FW27" s="126"/>
      <c r="FX27" s="126"/>
      <c r="FY27" s="126"/>
      <c r="FZ27" s="126"/>
      <c r="GA27" s="126"/>
      <c r="GB27" s="126"/>
      <c r="GC27" s="126"/>
      <c r="GD27" s="126"/>
      <c r="GE27" s="126"/>
      <c r="GF27" s="126"/>
      <c r="GG27" s="126"/>
      <c r="GH27" s="126"/>
      <c r="GI27" s="126"/>
      <c r="GJ27" s="126"/>
      <c r="GK27" s="126"/>
      <c r="GL27" s="126"/>
      <c r="GM27" s="126"/>
      <c r="GN27" s="126"/>
      <c r="GO27" s="126"/>
      <c r="GP27" s="126"/>
      <c r="GQ27" s="126"/>
      <c r="GR27" s="126"/>
      <c r="GS27" s="126"/>
      <c r="GT27" s="126"/>
      <c r="GU27" s="126"/>
      <c r="GV27" s="126"/>
      <c r="GW27" s="126"/>
      <c r="GX27" s="126"/>
      <c r="GY27" s="126"/>
      <c r="GZ27" s="126"/>
      <c r="HA27" s="126"/>
      <c r="HB27" s="126"/>
      <c r="HC27" s="126"/>
      <c r="HD27" s="126"/>
      <c r="HE27" s="126"/>
      <c r="HF27" s="126"/>
      <c r="HG27" s="126"/>
      <c r="HH27" s="126"/>
      <c r="HI27" s="126"/>
    </row>
    <row r="28" spans="1:217" s="6" customFormat="1" ht="16.5" customHeight="1">
      <c r="A28" s="46" t="s">
        <v>64</v>
      </c>
      <c r="B28" s="124" t="s">
        <v>122</v>
      </c>
      <c r="C28" s="123" t="s">
        <v>122</v>
      </c>
      <c r="D28" s="123" t="s">
        <v>122</v>
      </c>
      <c r="E28" s="122">
        <v>98.7</v>
      </c>
      <c r="F28" s="122">
        <v>98.5</v>
      </c>
      <c r="G28" s="122">
        <f>ROUND(G27/G26*100,1)</f>
        <v>101.1</v>
      </c>
      <c r="H28" s="122">
        <f>ROUND(H27/H26*100,1)</f>
        <v>98.3</v>
      </c>
      <c r="I28" s="122" t="s">
        <v>121</v>
      </c>
      <c r="J28" s="122">
        <v>104.4</v>
      </c>
      <c r="K28" s="122" t="s">
        <v>121</v>
      </c>
      <c r="L28" s="122" t="s">
        <v>121</v>
      </c>
      <c r="M28" s="122" t="s">
        <v>121</v>
      </c>
      <c r="N28" s="122">
        <f>100+0.2</f>
        <v>100.2</v>
      </c>
      <c r="O28" s="122">
        <f>100-0.3</f>
        <v>99.7</v>
      </c>
      <c r="P28" s="122">
        <f>100</f>
        <v>100</v>
      </c>
      <c r="Q28" s="122">
        <f>100+1.1</f>
        <v>101.1</v>
      </c>
      <c r="R28" s="122">
        <f>ROUND(R27/R26*100,1)</f>
        <v>73.9</v>
      </c>
      <c r="S28" s="122">
        <f>ROUND(S27/S26*100,1)</f>
        <v>107.7</v>
      </c>
      <c r="T28" s="122">
        <v>99.6</v>
      </c>
      <c r="U28" s="122">
        <v>100.8</v>
      </c>
      <c r="V28" s="122">
        <v>108.6</v>
      </c>
      <c r="W28" s="122">
        <f>ROUND(W27/W26*100,1)</f>
        <v>96</v>
      </c>
      <c r="X28" s="122">
        <f>ROUND(X27/X26*100,1)</f>
        <v>100.1</v>
      </c>
      <c r="Y28" s="122">
        <f>ROUND(Y27/Y26*100,1)</f>
        <v>101.5</v>
      </c>
      <c r="Z28" s="121">
        <v>102</v>
      </c>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row>
    <row r="29" spans="1:217" s="6" customFormat="1" ht="15" customHeight="1">
      <c r="A29" s="50" t="s">
        <v>65</v>
      </c>
      <c r="B29" s="120" t="s">
        <v>122</v>
      </c>
      <c r="C29" s="119" t="s">
        <v>122</v>
      </c>
      <c r="D29" s="119" t="s">
        <v>122</v>
      </c>
      <c r="E29" s="118">
        <v>111.6</v>
      </c>
      <c r="F29" s="118">
        <v>113.3</v>
      </c>
      <c r="G29" s="118">
        <f>ROUND(G27/G15*100,1)</f>
        <v>109.9</v>
      </c>
      <c r="H29" s="118">
        <f>ROUND(H27/H15*100,1)</f>
        <v>112.6</v>
      </c>
      <c r="I29" s="118" t="s">
        <v>121</v>
      </c>
      <c r="J29" s="118">
        <v>101.3</v>
      </c>
      <c r="K29" s="118" t="s">
        <v>121</v>
      </c>
      <c r="L29" s="118" t="s">
        <v>121</v>
      </c>
      <c r="M29" s="118" t="s">
        <v>121</v>
      </c>
      <c r="N29" s="118">
        <f>100-0.3</f>
        <v>99.7</v>
      </c>
      <c r="O29" s="118">
        <f>100-0.6</f>
        <v>99.4</v>
      </c>
      <c r="P29" s="118">
        <f>100+0.6</f>
        <v>100.6</v>
      </c>
      <c r="Q29" s="118">
        <f>100-5.4</f>
        <v>94.6</v>
      </c>
      <c r="R29" s="118">
        <f>ROUND(R27/R15*100,1)</f>
        <v>97.4</v>
      </c>
      <c r="S29" s="118">
        <f>ROUND(S27/S15*100,1)</f>
        <v>104.9</v>
      </c>
      <c r="T29" s="118">
        <v>98.1</v>
      </c>
      <c r="U29" s="118">
        <v>104</v>
      </c>
      <c r="V29" s="118">
        <v>144.8</v>
      </c>
      <c r="W29" s="118">
        <f>ROUND(W27/W15*100,1)</f>
        <v>102.5</v>
      </c>
      <c r="X29" s="118">
        <f>ROUND(X27/X15*100,1)</f>
        <v>108.3</v>
      </c>
      <c r="Y29" s="118">
        <f>ROUND(Y27/Y15*100,1)</f>
        <v>91</v>
      </c>
      <c r="Z29" s="118">
        <v>99.7</v>
      </c>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row>
    <row r="30" spans="1:217" s="6" customFormat="1" ht="16.5" customHeight="1">
      <c r="A30" s="117" t="s">
        <v>17</v>
      </c>
      <c r="B30" s="116" t="s">
        <v>120</v>
      </c>
      <c r="C30" s="1720" t="s">
        <v>55</v>
      </c>
      <c r="D30" s="1721"/>
      <c r="E30" s="1720" t="s">
        <v>28</v>
      </c>
      <c r="F30" s="1721"/>
      <c r="G30" s="1720" t="s">
        <v>119</v>
      </c>
      <c r="H30" s="1721"/>
      <c r="I30" s="115" t="s">
        <v>62</v>
      </c>
      <c r="J30" s="114" t="s">
        <v>28</v>
      </c>
      <c r="K30" s="1720" t="s">
        <v>118</v>
      </c>
      <c r="L30" s="1730"/>
      <c r="M30" s="1721"/>
      <c r="N30" s="1696" t="s">
        <v>55</v>
      </c>
      <c r="O30" s="1730"/>
      <c r="P30" s="1730"/>
      <c r="Q30" s="1721"/>
      <c r="R30" s="1720" t="s">
        <v>55</v>
      </c>
      <c r="S30" s="1730"/>
      <c r="T30" s="1750" t="s">
        <v>117</v>
      </c>
      <c r="U30" s="1730"/>
      <c r="V30" s="1730"/>
      <c r="W30" s="1730"/>
      <c r="X30" s="1730"/>
      <c r="Y30" s="1751"/>
      <c r="Z30" s="113" t="s">
        <v>116</v>
      </c>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row>
    <row r="31" spans="2:18" ht="15" customHeight="1">
      <c r="B31" s="112" t="s">
        <v>115</v>
      </c>
      <c r="J31" s="111" t="s">
        <v>114</v>
      </c>
      <c r="R31" s="99" t="s">
        <v>113</v>
      </c>
    </row>
    <row r="32" spans="2:19" ht="13.5">
      <c r="B32" s="111" t="s">
        <v>112</v>
      </c>
      <c r="C32" s="2"/>
      <c r="D32" s="2"/>
      <c r="E32" s="2"/>
      <c r="F32" s="2"/>
      <c r="G32" s="2"/>
      <c r="H32" s="2"/>
      <c r="I32" s="2"/>
      <c r="J32" s="98"/>
      <c r="K32" s="1"/>
      <c r="L32" s="2"/>
      <c r="M32" s="2"/>
      <c r="N32" s="2"/>
      <c r="O32" s="2"/>
      <c r="P32" s="2"/>
      <c r="R32" s="99" t="s">
        <v>111</v>
      </c>
      <c r="S32" s="2"/>
    </row>
    <row r="33" spans="2:22" ht="13.5">
      <c r="B33" s="98" t="s">
        <v>110</v>
      </c>
      <c r="I33" s="103"/>
      <c r="K33" s="1752"/>
      <c r="L33" s="1752"/>
      <c r="M33" s="1752"/>
      <c r="N33" s="1752"/>
      <c r="O33" s="1752"/>
      <c r="P33" s="1752"/>
      <c r="R33" s="99" t="s">
        <v>109</v>
      </c>
      <c r="S33" s="4"/>
      <c r="T33" s="2"/>
      <c r="U33" s="2"/>
      <c r="V33" s="2"/>
    </row>
    <row r="34" spans="2:17" ht="13.5">
      <c r="B34" s="111" t="s">
        <v>108</v>
      </c>
      <c r="C34" s="2"/>
      <c r="D34" s="2"/>
      <c r="E34" s="2"/>
      <c r="F34" s="2"/>
      <c r="G34" s="2"/>
      <c r="H34" s="2"/>
      <c r="I34" s="110"/>
      <c r="J34" s="109"/>
      <c r="K34" s="3"/>
      <c r="L34" s="2"/>
      <c r="M34" s="2"/>
      <c r="N34" s="2"/>
      <c r="O34" s="2"/>
      <c r="P34" s="2"/>
      <c r="Q34" s="2"/>
    </row>
    <row r="35" spans="9:13" ht="13.5">
      <c r="I35" s="104"/>
      <c r="J35" s="103"/>
      <c r="K35" s="108"/>
      <c r="M35" s="103"/>
    </row>
    <row r="36" spans="9:13" ht="13.5">
      <c r="I36" s="104"/>
      <c r="M36" s="103"/>
    </row>
    <row r="37" spans="6:13" ht="13.5">
      <c r="F37" s="107"/>
      <c r="G37" s="106"/>
      <c r="H37" s="106"/>
      <c r="I37" s="104"/>
      <c r="J37" s="106"/>
      <c r="M37" s="103"/>
    </row>
    <row r="38" spans="1:13" ht="13.5">
      <c r="A38" s="98"/>
      <c r="F38" s="105"/>
      <c r="I38" s="104"/>
      <c r="M38" s="103"/>
    </row>
    <row r="39" spans="4:11" ht="12.75" customHeight="1">
      <c r="D39" s="102"/>
      <c r="K39" s="101"/>
    </row>
    <row r="40" ht="13.5">
      <c r="F40" s="100"/>
    </row>
  </sheetData>
  <sheetProtection/>
  <mergeCells count="30">
    <mergeCell ref="T30:Y30"/>
    <mergeCell ref="E30:F30"/>
    <mergeCell ref="G30:H30"/>
    <mergeCell ref="K33:P33"/>
    <mergeCell ref="E6:E7"/>
    <mergeCell ref="K30:M30"/>
    <mergeCell ref="Z4:Z7"/>
    <mergeCell ref="P6:P7"/>
    <mergeCell ref="Q6:Q7"/>
    <mergeCell ref="R4:S5"/>
    <mergeCell ref="R6:R7"/>
    <mergeCell ref="F6:F7"/>
    <mergeCell ref="N4:Q5"/>
    <mergeCell ref="S6:S7"/>
    <mergeCell ref="T3:Y3"/>
    <mergeCell ref="K4:L5"/>
    <mergeCell ref="U6:U7"/>
    <mergeCell ref="O6:O7"/>
    <mergeCell ref="C4:C6"/>
    <mergeCell ref="C3:D3"/>
    <mergeCell ref="W4:X4"/>
    <mergeCell ref="C30:D30"/>
    <mergeCell ref="E3:F3"/>
    <mergeCell ref="E4:F5"/>
    <mergeCell ref="N3:Q3"/>
    <mergeCell ref="R3:S3"/>
    <mergeCell ref="N6:N7"/>
    <mergeCell ref="K3:M3"/>
    <mergeCell ref="N30:Q30"/>
    <mergeCell ref="R30:S30"/>
  </mergeCells>
  <printOptions horizontalCentered="1" verticalCentered="1"/>
  <pageMargins left="0.5118110236220472" right="0.5118110236220472" top="0.5118110236220472" bottom="0.5118110236220472" header="0.5118110236220472" footer="0.5118110236220472"/>
  <pageSetup horizontalDpi="600" verticalDpi="600" orientation="landscape" paperSize="9" scale="68" r:id="rId1"/>
  <colBreaks count="3" manualBreakCount="3">
    <brk id="9" max="35" man="1"/>
    <brk id="17" max="35" man="1"/>
    <brk id="26" max="65535" man="1"/>
  </colBreaks>
</worksheet>
</file>

<file path=xl/worksheets/sheet20.xml><?xml version="1.0" encoding="utf-8"?>
<worksheet xmlns="http://schemas.openxmlformats.org/spreadsheetml/2006/main" xmlns:r="http://schemas.openxmlformats.org/officeDocument/2006/relationships">
  <dimension ref="A1:J30"/>
  <sheetViews>
    <sheetView zoomScalePageLayoutView="0" workbookViewId="0" topLeftCell="A1">
      <selection activeCell="J14" sqref="J14"/>
    </sheetView>
  </sheetViews>
  <sheetFormatPr defaultColWidth="10.625" defaultRowHeight="9"/>
  <cols>
    <col min="1" max="7" width="11.75390625" style="98" customWidth="1"/>
    <col min="8" max="8" width="6.75390625" style="98" customWidth="1"/>
    <col min="9" max="16384" width="10.625" style="98" customWidth="1"/>
  </cols>
  <sheetData>
    <row r="1" spans="1:10" ht="15" customHeight="1">
      <c r="A1" s="1934" t="s">
        <v>796</v>
      </c>
      <c r="B1" s="1934"/>
      <c r="C1" s="1934"/>
      <c r="D1" s="1934"/>
      <c r="E1" s="1934"/>
      <c r="F1" s="1934"/>
      <c r="G1" s="1934"/>
      <c r="H1" s="1212"/>
      <c r="I1" s="284"/>
      <c r="J1" s="284"/>
    </row>
    <row r="2" spans="1:10" ht="18" customHeight="1" thickBot="1">
      <c r="A2" s="1079"/>
      <c r="B2" s="1079"/>
      <c r="C2" s="1079"/>
      <c r="D2" s="1079"/>
      <c r="E2" s="1079"/>
      <c r="F2" s="1079"/>
      <c r="G2" s="1080" t="s">
        <v>679</v>
      </c>
      <c r="H2" s="1079"/>
      <c r="J2" s="284"/>
    </row>
    <row r="3" spans="1:10" ht="33.75" customHeight="1" thickTop="1">
      <c r="A3" s="1974" t="s">
        <v>269</v>
      </c>
      <c r="B3" s="1977" t="s">
        <v>797</v>
      </c>
      <c r="C3" s="1980" t="s">
        <v>798</v>
      </c>
      <c r="D3" s="1213"/>
      <c r="E3" s="1983" t="s">
        <v>799</v>
      </c>
      <c r="F3" s="1980" t="s">
        <v>264</v>
      </c>
      <c r="G3" s="1214"/>
      <c r="H3" s="1099"/>
      <c r="J3" s="284"/>
    </row>
    <row r="4" spans="1:10" ht="19.5" customHeight="1">
      <c r="A4" s="1975"/>
      <c r="B4" s="1978"/>
      <c r="C4" s="1981"/>
      <c r="D4" s="1215" t="s">
        <v>800</v>
      </c>
      <c r="E4" s="1981"/>
      <c r="F4" s="1981"/>
      <c r="G4" s="1216" t="s">
        <v>800</v>
      </c>
      <c r="H4" s="1099"/>
      <c r="J4" s="284"/>
    </row>
    <row r="5" spans="1:10" ht="19.5" customHeight="1">
      <c r="A5" s="1976"/>
      <c r="B5" s="1979"/>
      <c r="C5" s="1982"/>
      <c r="D5" s="1145" t="s">
        <v>801</v>
      </c>
      <c r="E5" s="1982"/>
      <c r="F5" s="1982"/>
      <c r="G5" s="1217" t="s">
        <v>802</v>
      </c>
      <c r="H5" s="1099"/>
      <c r="J5" s="284"/>
    </row>
    <row r="6" spans="1:10" ht="18" customHeight="1">
      <c r="A6" s="1218"/>
      <c r="B6" s="1219"/>
      <c r="C6" s="1220"/>
      <c r="D6" s="1220"/>
      <c r="E6" s="1220"/>
      <c r="F6" s="1220"/>
      <c r="G6" s="1220"/>
      <c r="H6" s="1079"/>
      <c r="J6" s="284"/>
    </row>
    <row r="7" spans="1:10" s="6" customFormat="1" ht="18" customHeight="1">
      <c r="A7" s="38" t="s">
        <v>92</v>
      </c>
      <c r="B7" s="19">
        <v>54451</v>
      </c>
      <c r="C7" s="21">
        <v>9915</v>
      </c>
      <c r="D7" s="21">
        <v>1852</v>
      </c>
      <c r="E7" s="21">
        <v>35465</v>
      </c>
      <c r="F7" s="21">
        <v>9070</v>
      </c>
      <c r="G7" s="21">
        <v>978</v>
      </c>
      <c r="H7" s="137"/>
      <c r="J7" s="1221"/>
    </row>
    <row r="8" spans="1:10" s="6" customFormat="1" ht="18" customHeight="1">
      <c r="A8" s="38">
        <v>29</v>
      </c>
      <c r="B8" s="19">
        <v>56580</v>
      </c>
      <c r="C8" s="137">
        <v>9848</v>
      </c>
      <c r="D8" s="137">
        <v>1842</v>
      </c>
      <c r="E8" s="137">
        <v>37642</v>
      </c>
      <c r="F8" s="137">
        <v>9089</v>
      </c>
      <c r="G8" s="21">
        <v>1038</v>
      </c>
      <c r="H8" s="137"/>
      <c r="J8" s="1221"/>
    </row>
    <row r="9" spans="1:10" s="6" customFormat="1" ht="18" customHeight="1">
      <c r="A9" s="38">
        <v>30</v>
      </c>
      <c r="B9" s="19">
        <v>57670</v>
      </c>
      <c r="C9" s="137">
        <v>9332</v>
      </c>
      <c r="D9" s="137">
        <v>1777</v>
      </c>
      <c r="E9" s="137">
        <v>39046</v>
      </c>
      <c r="F9" s="137">
        <v>9292</v>
      </c>
      <c r="G9" s="21">
        <v>1010</v>
      </c>
      <c r="H9" s="137"/>
      <c r="J9" s="1221"/>
    </row>
    <row r="10" spans="1:10" s="6" customFormat="1" ht="18" customHeight="1">
      <c r="A10" s="38" t="s">
        <v>69</v>
      </c>
      <c r="B10" s="19">
        <v>57628</v>
      </c>
      <c r="C10" s="137">
        <v>8856</v>
      </c>
      <c r="D10" s="137">
        <v>1659</v>
      </c>
      <c r="E10" s="137">
        <v>39438</v>
      </c>
      <c r="F10" s="137">
        <v>9334</v>
      </c>
      <c r="G10" s="21">
        <v>1021</v>
      </c>
      <c r="H10" s="137"/>
      <c r="J10" s="1221"/>
    </row>
    <row r="11" spans="1:10" s="6" customFormat="1" ht="18" customHeight="1">
      <c r="A11" s="38">
        <v>2</v>
      </c>
      <c r="B11" s="19">
        <v>57408</v>
      </c>
      <c r="C11" s="137">
        <v>6993</v>
      </c>
      <c r="D11" s="137">
        <v>1356</v>
      </c>
      <c r="E11" s="137">
        <v>41676</v>
      </c>
      <c r="F11" s="137">
        <v>8739</v>
      </c>
      <c r="G11" s="21">
        <v>987</v>
      </c>
      <c r="H11" s="137"/>
      <c r="J11" s="1221"/>
    </row>
    <row r="12" spans="1:10" ht="18" customHeight="1">
      <c r="A12" s="1222"/>
      <c r="B12" s="19"/>
      <c r="C12" s="137"/>
      <c r="D12" s="137"/>
      <c r="E12" s="137"/>
      <c r="F12" s="137"/>
      <c r="G12" s="21"/>
      <c r="H12" s="1200"/>
      <c r="J12" s="1223"/>
    </row>
    <row r="13" spans="1:10" ht="18" customHeight="1">
      <c r="A13" s="1222" t="s">
        <v>471</v>
      </c>
      <c r="B13" s="1224">
        <v>4854</v>
      </c>
      <c r="C13" s="137">
        <v>705</v>
      </c>
      <c r="D13" s="137">
        <v>139</v>
      </c>
      <c r="E13" s="137">
        <v>3402</v>
      </c>
      <c r="F13" s="137">
        <v>747</v>
      </c>
      <c r="G13" s="21">
        <v>92</v>
      </c>
      <c r="H13" s="19"/>
      <c r="J13" s="1223"/>
    </row>
    <row r="14" spans="1:10" s="6" customFormat="1" ht="18" customHeight="1">
      <c r="A14" s="1225">
        <v>7</v>
      </c>
      <c r="B14" s="1224">
        <v>4947</v>
      </c>
      <c r="C14" s="137">
        <v>603</v>
      </c>
      <c r="D14" s="137">
        <v>136</v>
      </c>
      <c r="E14" s="137">
        <v>3574</v>
      </c>
      <c r="F14" s="137">
        <v>771</v>
      </c>
      <c r="G14" s="21">
        <v>92</v>
      </c>
      <c r="H14" s="19"/>
      <c r="J14" s="1221"/>
    </row>
    <row r="15" spans="1:10" s="6" customFormat="1" ht="18" customHeight="1">
      <c r="A15" s="1225">
        <v>8</v>
      </c>
      <c r="B15" s="1224">
        <v>5056</v>
      </c>
      <c r="C15" s="137">
        <v>513</v>
      </c>
      <c r="D15" s="137">
        <v>126</v>
      </c>
      <c r="E15" s="137">
        <v>3797</v>
      </c>
      <c r="F15" s="137">
        <v>746</v>
      </c>
      <c r="G15" s="21">
        <v>82</v>
      </c>
      <c r="H15" s="19"/>
      <c r="J15" s="1221"/>
    </row>
    <row r="16" spans="1:10" s="6" customFormat="1" ht="18" customHeight="1">
      <c r="A16" s="1225">
        <v>9</v>
      </c>
      <c r="B16" s="1224">
        <v>4575</v>
      </c>
      <c r="C16" s="19">
        <v>516</v>
      </c>
      <c r="D16" s="19">
        <v>116</v>
      </c>
      <c r="E16" s="19">
        <v>3386</v>
      </c>
      <c r="F16" s="19">
        <v>674</v>
      </c>
      <c r="G16" s="14">
        <v>72</v>
      </c>
      <c r="H16" s="19"/>
      <c r="J16" s="1221"/>
    </row>
    <row r="17" spans="1:10" s="6" customFormat="1" ht="18" customHeight="1">
      <c r="A17" s="1225">
        <v>10</v>
      </c>
      <c r="B17" s="1224">
        <v>4808</v>
      </c>
      <c r="C17" s="19">
        <v>681</v>
      </c>
      <c r="D17" s="19">
        <v>115</v>
      </c>
      <c r="E17" s="19">
        <v>3393</v>
      </c>
      <c r="F17" s="19">
        <v>734</v>
      </c>
      <c r="G17" s="14">
        <v>85</v>
      </c>
      <c r="H17" s="19"/>
      <c r="J17" s="1221"/>
    </row>
    <row r="18" spans="1:10" s="6" customFormat="1" ht="18" customHeight="1">
      <c r="A18" s="1225">
        <v>11</v>
      </c>
      <c r="B18" s="1224">
        <v>4841</v>
      </c>
      <c r="C18" s="19">
        <v>649</v>
      </c>
      <c r="D18" s="19">
        <v>108</v>
      </c>
      <c r="E18" s="19">
        <v>3452</v>
      </c>
      <c r="F18" s="19">
        <v>740</v>
      </c>
      <c r="G18" s="14">
        <v>79</v>
      </c>
      <c r="H18" s="19"/>
      <c r="J18" s="1221"/>
    </row>
    <row r="19" spans="1:10" s="6" customFormat="1" ht="18" customHeight="1">
      <c r="A19" s="1225">
        <v>12</v>
      </c>
      <c r="B19" s="1224">
        <v>6168</v>
      </c>
      <c r="C19" s="19">
        <v>687</v>
      </c>
      <c r="D19" s="19">
        <v>117</v>
      </c>
      <c r="E19" s="19">
        <v>4581</v>
      </c>
      <c r="F19" s="19">
        <v>901</v>
      </c>
      <c r="G19" s="14">
        <v>105</v>
      </c>
      <c r="H19" s="19"/>
      <c r="J19" s="1221"/>
    </row>
    <row r="20" spans="1:10" s="6" customFormat="1" ht="18" customHeight="1">
      <c r="A20" s="1225" t="s">
        <v>294</v>
      </c>
      <c r="B20" s="1224">
        <v>4670</v>
      </c>
      <c r="C20" s="19">
        <v>514</v>
      </c>
      <c r="D20" s="19">
        <v>101</v>
      </c>
      <c r="E20" s="19">
        <v>3480</v>
      </c>
      <c r="F20" s="19">
        <v>676</v>
      </c>
      <c r="G20" s="14">
        <v>78</v>
      </c>
      <c r="H20" s="19"/>
      <c r="J20" s="1221"/>
    </row>
    <row r="21" spans="1:10" s="6" customFormat="1" ht="18" customHeight="1">
      <c r="A21" s="1225">
        <v>2</v>
      </c>
      <c r="B21" s="1224">
        <v>4238</v>
      </c>
      <c r="C21" s="19">
        <v>420</v>
      </c>
      <c r="D21" s="19">
        <v>73</v>
      </c>
      <c r="E21" s="19">
        <v>3203</v>
      </c>
      <c r="F21" s="19">
        <v>614</v>
      </c>
      <c r="G21" s="14">
        <v>66</v>
      </c>
      <c r="H21" s="19"/>
      <c r="J21" s="1221"/>
    </row>
    <row r="22" spans="1:10" s="6" customFormat="1" ht="18" customHeight="1">
      <c r="A22" s="1225">
        <v>3</v>
      </c>
      <c r="B22" s="1224">
        <v>4722</v>
      </c>
      <c r="C22" s="19">
        <v>608</v>
      </c>
      <c r="D22" s="19">
        <v>117</v>
      </c>
      <c r="E22" s="19">
        <v>3394</v>
      </c>
      <c r="F22" s="19">
        <v>721</v>
      </c>
      <c r="G22" s="14">
        <v>77</v>
      </c>
      <c r="H22" s="19"/>
      <c r="J22" s="1221"/>
    </row>
    <row r="23" spans="1:10" s="6" customFormat="1" ht="18" customHeight="1">
      <c r="A23" s="1225">
        <v>4</v>
      </c>
      <c r="B23" s="1224">
        <v>4568</v>
      </c>
      <c r="C23" s="19">
        <v>545</v>
      </c>
      <c r="D23" s="19">
        <v>95</v>
      </c>
      <c r="E23" s="19">
        <v>3237</v>
      </c>
      <c r="F23" s="19">
        <v>786</v>
      </c>
      <c r="G23" s="14">
        <v>91</v>
      </c>
      <c r="H23" s="19"/>
      <c r="J23" s="1221"/>
    </row>
    <row r="24" spans="1:10" s="6" customFormat="1" ht="18" customHeight="1">
      <c r="A24" s="1225">
        <v>5</v>
      </c>
      <c r="B24" s="1224">
        <v>4586</v>
      </c>
      <c r="C24" s="19">
        <v>547</v>
      </c>
      <c r="D24" s="19">
        <v>112</v>
      </c>
      <c r="E24" s="19">
        <v>3358</v>
      </c>
      <c r="F24" s="19">
        <v>680</v>
      </c>
      <c r="G24" s="14">
        <v>79</v>
      </c>
      <c r="H24" s="19"/>
      <c r="J24" s="1221"/>
    </row>
    <row r="25" spans="1:10" ht="18" customHeight="1">
      <c r="A25" s="1226">
        <v>6</v>
      </c>
      <c r="B25" s="1227">
        <v>4609</v>
      </c>
      <c r="C25" s="1228">
        <v>600</v>
      </c>
      <c r="D25" s="1228">
        <v>108</v>
      </c>
      <c r="E25" s="1228">
        <v>3341</v>
      </c>
      <c r="F25" s="1228">
        <v>668</v>
      </c>
      <c r="G25" s="1228">
        <v>77</v>
      </c>
      <c r="H25" s="1079"/>
      <c r="J25" s="284"/>
    </row>
    <row r="26" spans="1:10" ht="18" customHeight="1">
      <c r="A26" s="1097" t="s">
        <v>803</v>
      </c>
      <c r="B26" s="1098"/>
      <c r="C26" s="1098"/>
      <c r="D26" s="1098"/>
      <c r="E26" s="1098"/>
      <c r="J26" s="1229"/>
    </row>
    <row r="27" spans="1:5" ht="14.25">
      <c r="A27" s="1170" t="s">
        <v>804</v>
      </c>
      <c r="B27" s="1170"/>
      <c r="C27" s="1170"/>
      <c r="D27" s="1170"/>
      <c r="E27" s="1170"/>
    </row>
    <row r="28" spans="1:2" ht="29.25" customHeight="1">
      <c r="A28" s="1230"/>
      <c r="B28" s="158"/>
    </row>
    <row r="30" spans="2:8" ht="14.25">
      <c r="B30" s="1231"/>
      <c r="C30" s="1231"/>
      <c r="D30" s="1231"/>
      <c r="E30" s="1231"/>
      <c r="F30" s="1231"/>
      <c r="G30" s="1231"/>
      <c r="H30" s="1232"/>
    </row>
  </sheetData>
  <sheetProtection/>
  <mergeCells count="6">
    <mergeCell ref="A1:G1"/>
    <mergeCell ref="A3:A5"/>
    <mergeCell ref="B3:B5"/>
    <mergeCell ref="C3:C5"/>
    <mergeCell ref="E3:E5"/>
    <mergeCell ref="F3:F5"/>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S43"/>
  <sheetViews>
    <sheetView zoomScalePageLayoutView="0" workbookViewId="0" topLeftCell="A1">
      <selection activeCell="A1" sqref="A1:J1"/>
    </sheetView>
  </sheetViews>
  <sheetFormatPr defaultColWidth="10.625" defaultRowHeight="9"/>
  <cols>
    <col min="1" max="1" width="14.625" style="161" customWidth="1"/>
    <col min="2" max="2" width="11.625" style="161" customWidth="1"/>
    <col min="3" max="3" width="15.125" style="161" customWidth="1"/>
    <col min="4" max="4" width="12.375" style="161" customWidth="1"/>
    <col min="5" max="5" width="12.625" style="161" customWidth="1"/>
    <col min="6" max="6" width="15.00390625" style="161" customWidth="1"/>
    <col min="7" max="7" width="15.375" style="161" customWidth="1"/>
    <col min="8" max="9" width="16.00390625" style="161" customWidth="1"/>
    <col min="10" max="10" width="15.375" style="161" customWidth="1"/>
    <col min="11" max="17" width="11.625" style="161" customWidth="1"/>
    <col min="18" max="18" width="10.625" style="161" customWidth="1"/>
    <col min="19" max="19" width="12.375" style="161" customWidth="1"/>
    <col min="20" max="16384" width="10.625" style="161" customWidth="1"/>
  </cols>
  <sheetData>
    <row r="1" spans="1:17" ht="17.25">
      <c r="A1" s="1984" t="s">
        <v>758</v>
      </c>
      <c r="B1" s="1984"/>
      <c r="C1" s="1984"/>
      <c r="D1" s="1984"/>
      <c r="E1" s="1984"/>
      <c r="F1" s="1984"/>
      <c r="G1" s="1984"/>
      <c r="H1" s="1984"/>
      <c r="I1" s="1984"/>
      <c r="J1" s="1984"/>
      <c r="K1" s="1108"/>
      <c r="L1" s="1108"/>
      <c r="M1" s="1108"/>
      <c r="N1" s="1108"/>
      <c r="O1" s="1108"/>
      <c r="P1" s="1108"/>
      <c r="Q1" s="1108"/>
    </row>
    <row r="2" spans="1:17" ht="15.75" customHeight="1" thickBot="1">
      <c r="A2" s="240"/>
      <c r="B2" s="240"/>
      <c r="C2" s="240"/>
      <c r="D2" s="240"/>
      <c r="E2" s="240"/>
      <c r="F2" s="240"/>
      <c r="G2" s="240"/>
      <c r="H2" s="240"/>
      <c r="I2" s="240"/>
      <c r="J2" s="242" t="s">
        <v>759</v>
      </c>
      <c r="K2" s="240"/>
      <c r="L2" s="240"/>
      <c r="M2" s="240"/>
      <c r="N2" s="240"/>
      <c r="O2" s="240"/>
      <c r="Q2" s="242"/>
    </row>
    <row r="3" spans="1:10" ht="21.75" customHeight="1" thickTop="1">
      <c r="A3" s="1985" t="s">
        <v>760</v>
      </c>
      <c r="B3" s="1987" t="s">
        <v>761</v>
      </c>
      <c r="C3" s="1988"/>
      <c r="D3" s="1989"/>
      <c r="E3" s="1990"/>
      <c r="F3" s="1991" t="s">
        <v>762</v>
      </c>
      <c r="G3" s="1992"/>
      <c r="H3" s="1987" t="s">
        <v>763</v>
      </c>
      <c r="I3" s="1988"/>
      <c r="J3" s="1988"/>
    </row>
    <row r="4" spans="1:10" ht="28.5" customHeight="1">
      <c r="A4" s="1986"/>
      <c r="B4" s="1173" t="s">
        <v>764</v>
      </c>
      <c r="C4" s="1174" t="s">
        <v>765</v>
      </c>
      <c r="D4" s="1175" t="s">
        <v>766</v>
      </c>
      <c r="E4" s="1176" t="s">
        <v>767</v>
      </c>
      <c r="F4" s="1173" t="s">
        <v>768</v>
      </c>
      <c r="G4" s="1177" t="s">
        <v>769</v>
      </c>
      <c r="H4" s="1178" t="s">
        <v>770</v>
      </c>
      <c r="I4" s="1179" t="s">
        <v>771</v>
      </c>
      <c r="J4" s="1178" t="s">
        <v>772</v>
      </c>
    </row>
    <row r="5" spans="1:12" ht="14.25" customHeight="1">
      <c r="A5" s="1180"/>
      <c r="B5" s="1102"/>
      <c r="C5" s="1102"/>
      <c r="D5" s="1102"/>
      <c r="E5" s="1102"/>
      <c r="F5" s="1102"/>
      <c r="G5" s="1102"/>
      <c r="H5" s="1102"/>
      <c r="I5" s="1102"/>
      <c r="J5" s="1102"/>
      <c r="L5" s="98"/>
    </row>
    <row r="6" spans="1:13" s="157" customFormat="1" ht="14.25" customHeight="1">
      <c r="A6" s="247" t="s">
        <v>92</v>
      </c>
      <c r="B6" s="1135">
        <v>319775</v>
      </c>
      <c r="C6" s="1135">
        <v>264186</v>
      </c>
      <c r="D6" s="1181">
        <v>521778</v>
      </c>
      <c r="E6" s="1135">
        <v>387342</v>
      </c>
      <c r="F6" s="1135">
        <v>364003</v>
      </c>
      <c r="G6" s="1135">
        <v>76074</v>
      </c>
      <c r="H6" s="1135">
        <v>750073</v>
      </c>
      <c r="I6" s="1135">
        <v>246583</v>
      </c>
      <c r="J6" s="1135">
        <v>457454</v>
      </c>
      <c r="M6" s="6"/>
    </row>
    <row r="7" spans="1:13" s="157" customFormat="1" ht="14.25" customHeight="1">
      <c r="A7" s="247">
        <v>29</v>
      </c>
      <c r="B7" s="1135">
        <v>304373</v>
      </c>
      <c r="C7" s="1135">
        <v>270647</v>
      </c>
      <c r="D7" s="1135">
        <v>463066</v>
      </c>
      <c r="E7" s="1135">
        <v>372457</v>
      </c>
      <c r="F7" s="1135">
        <v>295342</v>
      </c>
      <c r="G7" s="1135">
        <v>69131</v>
      </c>
      <c r="H7" s="1135">
        <v>724338</v>
      </c>
      <c r="I7" s="1135">
        <v>265250</v>
      </c>
      <c r="J7" s="1135">
        <v>452018</v>
      </c>
      <c r="M7" s="6"/>
    </row>
    <row r="8" spans="1:13" s="157" customFormat="1" ht="14.25" customHeight="1">
      <c r="A8" s="247">
        <v>30</v>
      </c>
      <c r="B8" s="1135">
        <v>274288</v>
      </c>
      <c r="C8" s="1135">
        <v>305611</v>
      </c>
      <c r="D8" s="1135">
        <v>418010</v>
      </c>
      <c r="E8" s="1135">
        <v>347576</v>
      </c>
      <c r="F8" s="1135">
        <v>322618</v>
      </c>
      <c r="G8" s="1135">
        <v>58066</v>
      </c>
      <c r="H8" s="1135">
        <v>715489</v>
      </c>
      <c r="I8" s="1135">
        <v>235205</v>
      </c>
      <c r="J8" s="1135">
        <v>442226</v>
      </c>
      <c r="M8" s="6"/>
    </row>
    <row r="9" spans="1:13" s="157" customFormat="1" ht="14.25" customHeight="1">
      <c r="A9" s="247" t="s">
        <v>69</v>
      </c>
      <c r="B9" s="1135">
        <v>264944</v>
      </c>
      <c r="C9" s="1135">
        <v>308960</v>
      </c>
      <c r="D9" s="1135">
        <v>459179</v>
      </c>
      <c r="E9" s="1135">
        <v>335411</v>
      </c>
      <c r="F9" s="1135">
        <v>357090</v>
      </c>
      <c r="G9" s="1135">
        <v>75884</v>
      </c>
      <c r="H9" s="1135">
        <v>728773</v>
      </c>
      <c r="I9" s="1135">
        <v>214044</v>
      </c>
      <c r="J9" s="1135">
        <v>439080</v>
      </c>
      <c r="M9" s="6"/>
    </row>
    <row r="10" spans="1:13" s="157" customFormat="1" ht="14.25" customHeight="1">
      <c r="A10" s="247">
        <v>2</v>
      </c>
      <c r="B10" s="1135">
        <v>101564</v>
      </c>
      <c r="C10" s="1135">
        <v>149357</v>
      </c>
      <c r="D10" s="1135">
        <v>209962</v>
      </c>
      <c r="E10" s="1135">
        <v>230516</v>
      </c>
      <c r="F10" s="1135">
        <v>211037</v>
      </c>
      <c r="G10" s="1135">
        <v>54312</v>
      </c>
      <c r="H10" s="1135">
        <v>337470</v>
      </c>
      <c r="I10" s="1135">
        <v>88898</v>
      </c>
      <c r="J10" s="1135">
        <v>335681</v>
      </c>
      <c r="M10" s="6"/>
    </row>
    <row r="11" spans="1:13" s="157" customFormat="1" ht="15" customHeight="1">
      <c r="A11" s="247"/>
      <c r="B11" s="1135"/>
      <c r="C11" s="1135"/>
      <c r="D11" s="1135"/>
      <c r="E11" s="1135"/>
      <c r="F11" s="1135"/>
      <c r="G11" s="1135"/>
      <c r="H11" s="1135"/>
      <c r="I11" s="1135"/>
      <c r="J11" s="1135"/>
      <c r="M11" s="6"/>
    </row>
    <row r="12" spans="1:17" s="1187" customFormat="1" ht="15" customHeight="1">
      <c r="A12" s="1182" t="s">
        <v>756</v>
      </c>
      <c r="B12" s="1183">
        <v>16114</v>
      </c>
      <c r="C12" s="1183">
        <v>25045</v>
      </c>
      <c r="D12" s="1183">
        <v>29671</v>
      </c>
      <c r="E12" s="1184">
        <v>18114</v>
      </c>
      <c r="F12" s="1184">
        <v>23708</v>
      </c>
      <c r="G12" s="1184">
        <v>5000</v>
      </c>
      <c r="H12" s="1184">
        <v>31476</v>
      </c>
      <c r="I12" s="1183">
        <v>17181</v>
      </c>
      <c r="J12" s="1184">
        <v>35111</v>
      </c>
      <c r="K12" s="21"/>
      <c r="L12" s="137"/>
      <c r="M12" s="137"/>
      <c r="N12" s="137"/>
      <c r="O12" s="1185"/>
      <c r="P12" s="1186"/>
      <c r="Q12" s="1186"/>
    </row>
    <row r="13" spans="1:17" s="1187" customFormat="1" ht="15" customHeight="1">
      <c r="A13" s="1182">
        <v>11</v>
      </c>
      <c r="B13" s="1183">
        <v>20110</v>
      </c>
      <c r="C13" s="1183">
        <v>35761</v>
      </c>
      <c r="D13" s="1183">
        <v>41882</v>
      </c>
      <c r="E13" s="1184">
        <v>31609</v>
      </c>
      <c r="F13" s="1184">
        <v>25108</v>
      </c>
      <c r="G13" s="1184">
        <v>5797</v>
      </c>
      <c r="H13" s="1184">
        <v>44973</v>
      </c>
      <c r="I13" s="1183">
        <v>18929</v>
      </c>
      <c r="J13" s="1184">
        <v>34137</v>
      </c>
      <c r="K13" s="21"/>
      <c r="L13" s="137"/>
      <c r="M13" s="137"/>
      <c r="N13" s="137"/>
      <c r="O13" s="1185"/>
      <c r="P13" s="1186"/>
      <c r="Q13" s="1186"/>
    </row>
    <row r="14" spans="1:17" s="1187" customFormat="1" ht="15" customHeight="1">
      <c r="A14" s="1182">
        <v>12</v>
      </c>
      <c r="B14" s="1183">
        <v>7895</v>
      </c>
      <c r="C14" s="1183">
        <v>23886</v>
      </c>
      <c r="D14" s="1183">
        <v>18085</v>
      </c>
      <c r="E14" s="1184">
        <v>13800</v>
      </c>
      <c r="F14" s="1184">
        <v>9381</v>
      </c>
      <c r="G14" s="1184">
        <v>3941</v>
      </c>
      <c r="H14" s="1184">
        <v>20979</v>
      </c>
      <c r="I14" s="1183">
        <v>8852</v>
      </c>
      <c r="J14" s="1184">
        <v>20789</v>
      </c>
      <c r="K14" s="21"/>
      <c r="L14" s="137"/>
      <c r="M14" s="137"/>
      <c r="N14" s="137"/>
      <c r="O14" s="1185"/>
      <c r="P14" s="1186"/>
      <c r="Q14" s="1186"/>
    </row>
    <row r="15" spans="1:17" s="1187" customFormat="1" ht="15" customHeight="1">
      <c r="A15" s="1182" t="s">
        <v>279</v>
      </c>
      <c r="B15" s="1183">
        <v>1240</v>
      </c>
      <c r="C15" s="1183">
        <v>2927</v>
      </c>
      <c r="D15" s="1183" t="s">
        <v>773</v>
      </c>
      <c r="E15" s="1184">
        <v>31978</v>
      </c>
      <c r="F15" s="1184">
        <v>5581</v>
      </c>
      <c r="G15" s="1184">
        <v>4577</v>
      </c>
      <c r="H15" s="1184">
        <v>10072</v>
      </c>
      <c r="I15" s="1183">
        <v>4089</v>
      </c>
      <c r="J15" s="1184">
        <v>15738</v>
      </c>
      <c r="K15" s="21"/>
      <c r="L15" s="137"/>
      <c r="M15" s="137"/>
      <c r="N15" s="137"/>
      <c r="O15" s="1185"/>
      <c r="P15" s="1186"/>
      <c r="Q15" s="1186"/>
    </row>
    <row r="16" spans="1:17" s="1187" customFormat="1" ht="15" customHeight="1">
      <c r="A16" s="1182">
        <v>2</v>
      </c>
      <c r="B16" s="1183">
        <v>2776</v>
      </c>
      <c r="C16" s="1183">
        <v>4895</v>
      </c>
      <c r="D16" s="1183" t="s">
        <v>774</v>
      </c>
      <c r="E16" s="1184">
        <v>9201</v>
      </c>
      <c r="F16" s="1184">
        <v>11199</v>
      </c>
      <c r="G16" s="1184">
        <v>4676</v>
      </c>
      <c r="H16" s="1184">
        <v>8781</v>
      </c>
      <c r="I16" s="1183">
        <v>3563</v>
      </c>
      <c r="J16" s="1184">
        <v>23039</v>
      </c>
      <c r="K16" s="21"/>
      <c r="L16" s="137"/>
      <c r="M16" s="137"/>
      <c r="N16" s="137"/>
      <c r="O16" s="1185"/>
      <c r="P16" s="1186"/>
      <c r="Q16" s="1186"/>
    </row>
    <row r="17" spans="1:17" s="1187" customFormat="1" ht="15" customHeight="1">
      <c r="A17" s="1182">
        <v>3</v>
      </c>
      <c r="B17" s="1183">
        <v>9566</v>
      </c>
      <c r="C17" s="1183">
        <v>10759</v>
      </c>
      <c r="D17" s="1183" t="s">
        <v>775</v>
      </c>
      <c r="E17" s="1184">
        <v>11845</v>
      </c>
      <c r="F17" s="1184">
        <v>24494</v>
      </c>
      <c r="G17" s="1184">
        <v>5829</v>
      </c>
      <c r="H17" s="1184">
        <v>16097</v>
      </c>
      <c r="I17" s="1183">
        <v>9781</v>
      </c>
      <c r="J17" s="1184">
        <v>32422</v>
      </c>
      <c r="K17" s="21"/>
      <c r="L17" s="137"/>
      <c r="M17" s="137"/>
      <c r="N17" s="137"/>
      <c r="O17" s="1185"/>
      <c r="P17" s="1186"/>
      <c r="Q17" s="1186"/>
    </row>
    <row r="18" spans="1:17" s="1187" customFormat="1" ht="15" customHeight="1">
      <c r="A18" s="1182">
        <v>4</v>
      </c>
      <c r="B18" s="1183">
        <v>6845</v>
      </c>
      <c r="C18" s="1183">
        <v>15759</v>
      </c>
      <c r="D18" s="1183" t="s">
        <v>776</v>
      </c>
      <c r="E18" s="1184">
        <v>9416</v>
      </c>
      <c r="F18" s="1184">
        <v>22688</v>
      </c>
      <c r="G18" s="1184">
        <v>4730</v>
      </c>
      <c r="H18" s="1184">
        <v>13762</v>
      </c>
      <c r="I18" s="1183">
        <v>7238</v>
      </c>
      <c r="J18" s="1184">
        <v>30094</v>
      </c>
      <c r="K18" s="21"/>
      <c r="L18" s="137"/>
      <c r="M18" s="137"/>
      <c r="N18" s="137"/>
      <c r="O18" s="1185"/>
      <c r="P18" s="1186"/>
      <c r="Q18" s="1186"/>
    </row>
    <row r="19" spans="1:17" s="1187" customFormat="1" ht="15" customHeight="1">
      <c r="A19" s="1182">
        <v>5</v>
      </c>
      <c r="B19" s="1183">
        <v>6758</v>
      </c>
      <c r="C19" s="1183">
        <v>23394</v>
      </c>
      <c r="D19" s="1183" t="s">
        <v>777</v>
      </c>
      <c r="E19" s="1184">
        <v>10003</v>
      </c>
      <c r="F19" s="1184">
        <v>24673</v>
      </c>
      <c r="G19" s="1184">
        <v>4970</v>
      </c>
      <c r="H19" s="1184">
        <v>15689</v>
      </c>
      <c r="I19" s="1183">
        <v>7679</v>
      </c>
      <c r="J19" s="1184">
        <v>38095</v>
      </c>
      <c r="K19" s="21"/>
      <c r="L19" s="137"/>
      <c r="M19" s="137"/>
      <c r="N19" s="137"/>
      <c r="O19" s="1185"/>
      <c r="P19" s="1186"/>
      <c r="Q19" s="1186"/>
    </row>
    <row r="20" spans="1:17" s="1187" customFormat="1" ht="15" customHeight="1">
      <c r="A20" s="1182">
        <v>6</v>
      </c>
      <c r="B20" s="1188">
        <v>6853</v>
      </c>
      <c r="C20" s="1183">
        <v>3921</v>
      </c>
      <c r="D20" s="1183" t="s">
        <v>778</v>
      </c>
      <c r="E20" s="1184">
        <v>6900</v>
      </c>
      <c r="F20" s="1184">
        <v>12718</v>
      </c>
      <c r="G20" s="1184">
        <v>4176</v>
      </c>
      <c r="H20" s="1184">
        <v>10164</v>
      </c>
      <c r="I20" s="1183">
        <v>6371</v>
      </c>
      <c r="J20" s="1184">
        <v>27019</v>
      </c>
      <c r="K20" s="21"/>
      <c r="L20" s="137"/>
      <c r="M20" s="137"/>
      <c r="N20" s="137"/>
      <c r="O20" s="1185"/>
      <c r="P20" s="1186"/>
      <c r="Q20" s="1186"/>
    </row>
    <row r="21" spans="1:17" s="1187" customFormat="1" ht="15" customHeight="1">
      <c r="A21" s="1189">
        <v>7</v>
      </c>
      <c r="B21" s="1190">
        <v>7506</v>
      </c>
      <c r="C21" s="1190">
        <v>3225</v>
      </c>
      <c r="D21" s="1190" t="s">
        <v>779</v>
      </c>
      <c r="E21" s="1191">
        <v>9213</v>
      </c>
      <c r="F21" s="1191">
        <v>32296</v>
      </c>
      <c r="G21" s="1191">
        <v>5435</v>
      </c>
      <c r="H21" s="1191">
        <v>18497</v>
      </c>
      <c r="I21" s="1190">
        <v>10939</v>
      </c>
      <c r="J21" s="1191">
        <v>33244</v>
      </c>
      <c r="K21" s="21"/>
      <c r="L21" s="137"/>
      <c r="M21" s="137"/>
      <c r="N21" s="137"/>
      <c r="O21" s="1185"/>
      <c r="P21" s="1186"/>
      <c r="Q21" s="1186"/>
    </row>
    <row r="22" spans="1:13" s="157" customFormat="1" ht="14.25" customHeight="1" thickBot="1">
      <c r="A22" s="1189" t="s">
        <v>557</v>
      </c>
      <c r="B22" s="1183">
        <v>6306</v>
      </c>
      <c r="C22" s="1184">
        <v>3698</v>
      </c>
      <c r="D22" s="1184">
        <v>13309</v>
      </c>
      <c r="E22" s="1184">
        <v>9928</v>
      </c>
      <c r="F22" s="1184">
        <v>29359</v>
      </c>
      <c r="G22" s="1184">
        <v>4447</v>
      </c>
      <c r="H22" s="1184">
        <v>18044</v>
      </c>
      <c r="I22" s="1183">
        <v>7597</v>
      </c>
      <c r="J22" s="1184">
        <v>25557</v>
      </c>
      <c r="M22" s="6"/>
    </row>
    <row r="23" spans="1:19" ht="28.5" customHeight="1" thickTop="1">
      <c r="A23" s="1985" t="s">
        <v>760</v>
      </c>
      <c r="B23" s="1987" t="s">
        <v>780</v>
      </c>
      <c r="C23" s="1993"/>
      <c r="D23" s="1987" t="s">
        <v>781</v>
      </c>
      <c r="E23" s="1994"/>
      <c r="F23" s="1192" t="s">
        <v>782</v>
      </c>
      <c r="G23" s="1192" t="s">
        <v>783</v>
      </c>
      <c r="H23" s="1193" t="s">
        <v>784</v>
      </c>
      <c r="I23" s="1172" t="s">
        <v>785</v>
      </c>
      <c r="J23" s="1194" t="s">
        <v>786</v>
      </c>
      <c r="K23" s="1098"/>
      <c r="L23" s="1098"/>
      <c r="M23" s="1098"/>
      <c r="N23" s="1195"/>
      <c r="O23" s="1195"/>
      <c r="P23" s="1195"/>
      <c r="Q23" s="157"/>
      <c r="R23" s="157"/>
      <c r="S23" s="157"/>
    </row>
    <row r="24" spans="1:19" ht="32.25" customHeight="1">
      <c r="A24" s="1986"/>
      <c r="B24" s="1196" t="s">
        <v>787</v>
      </c>
      <c r="C24" s="1196" t="s">
        <v>788</v>
      </c>
      <c r="D24" s="1196" t="s">
        <v>789</v>
      </c>
      <c r="E24" s="1196" t="s">
        <v>790</v>
      </c>
      <c r="F24" s="1196" t="s">
        <v>791</v>
      </c>
      <c r="G24" s="1196" t="s">
        <v>792</v>
      </c>
      <c r="H24" s="1197" t="s">
        <v>793</v>
      </c>
      <c r="I24" s="1196" t="s">
        <v>794</v>
      </c>
      <c r="J24" s="1198" t="s">
        <v>795</v>
      </c>
      <c r="K24" s="1148"/>
      <c r="L24" s="1148"/>
      <c r="M24" s="1148"/>
      <c r="N24" s="1135"/>
      <c r="O24" s="157"/>
      <c r="P24" s="157"/>
      <c r="Q24" s="157"/>
      <c r="R24" s="157"/>
      <c r="S24" s="157"/>
    </row>
    <row r="25" spans="1:13" ht="14.25" customHeight="1">
      <c r="A25" s="1180"/>
      <c r="B25" s="1102"/>
      <c r="C25" s="1102"/>
      <c r="D25" s="1102"/>
      <c r="E25" s="1102"/>
      <c r="F25" s="1102"/>
      <c r="G25" s="1102"/>
      <c r="H25" s="98"/>
      <c r="I25" s="1102"/>
      <c r="J25" s="1102"/>
      <c r="L25" s="1199"/>
      <c r="M25" s="1200"/>
    </row>
    <row r="26" spans="1:13" s="207" customFormat="1" ht="14.25" customHeight="1">
      <c r="A26" s="247" t="s">
        <v>92</v>
      </c>
      <c r="B26" s="1181">
        <v>119592</v>
      </c>
      <c r="C26" s="1181">
        <v>101607</v>
      </c>
      <c r="D26" s="1181">
        <v>635237</v>
      </c>
      <c r="E26" s="1181">
        <v>259300</v>
      </c>
      <c r="F26" s="1201">
        <v>418794</v>
      </c>
      <c r="G26" s="1181">
        <v>121012</v>
      </c>
      <c r="H26" s="1202">
        <v>557559</v>
      </c>
      <c r="I26" s="1181">
        <v>22928</v>
      </c>
      <c r="J26" s="1181">
        <v>28651</v>
      </c>
      <c r="L26" s="1203"/>
      <c r="M26" s="1204"/>
    </row>
    <row r="27" spans="1:13" s="157" customFormat="1" ht="14.25" customHeight="1">
      <c r="A27" s="247">
        <v>29</v>
      </c>
      <c r="B27" s="1135">
        <v>115279</v>
      </c>
      <c r="C27" s="1135">
        <v>105723</v>
      </c>
      <c r="D27" s="1135">
        <v>643163</v>
      </c>
      <c r="E27" s="1135">
        <v>246200</v>
      </c>
      <c r="F27" s="1205">
        <v>378227</v>
      </c>
      <c r="G27" s="1135">
        <v>111483</v>
      </c>
      <c r="H27" s="1206">
        <v>592985</v>
      </c>
      <c r="I27" s="1135">
        <v>20947</v>
      </c>
      <c r="J27" s="1135">
        <v>17583</v>
      </c>
      <c r="L27" s="21"/>
      <c r="M27" s="137"/>
    </row>
    <row r="28" spans="1:13" s="157" customFormat="1" ht="14.25" customHeight="1">
      <c r="A28" s="247">
        <v>30</v>
      </c>
      <c r="B28" s="1135">
        <v>95913</v>
      </c>
      <c r="C28" s="1135">
        <v>79502</v>
      </c>
      <c r="D28" s="1135">
        <v>632109</v>
      </c>
      <c r="E28" s="1135">
        <v>243400</v>
      </c>
      <c r="F28" s="1205">
        <v>356304</v>
      </c>
      <c r="G28" s="1135">
        <v>111796</v>
      </c>
      <c r="H28" s="1206">
        <v>554814</v>
      </c>
      <c r="I28" s="1135">
        <v>21872</v>
      </c>
      <c r="J28" s="1135">
        <v>11599</v>
      </c>
      <c r="L28" s="21"/>
      <c r="M28" s="137"/>
    </row>
    <row r="29" spans="1:13" s="157" customFormat="1" ht="14.25" customHeight="1">
      <c r="A29" s="247" t="s">
        <v>69</v>
      </c>
      <c r="B29" s="1135">
        <v>93232</v>
      </c>
      <c r="C29" s="1135">
        <v>84705</v>
      </c>
      <c r="D29" s="1135">
        <v>648298</v>
      </c>
      <c r="E29" s="1135">
        <v>244100</v>
      </c>
      <c r="F29" s="1205">
        <v>374698</v>
      </c>
      <c r="G29" s="1135">
        <v>115110</v>
      </c>
      <c r="H29" s="1206">
        <v>603983</v>
      </c>
      <c r="I29" s="1135">
        <v>18361</v>
      </c>
      <c r="J29" s="1135">
        <v>15599</v>
      </c>
      <c r="L29" s="21"/>
      <c r="M29" s="137"/>
    </row>
    <row r="30" spans="1:13" s="157" customFormat="1" ht="14.25" customHeight="1">
      <c r="A30" s="247">
        <v>2</v>
      </c>
      <c r="B30" s="1135">
        <v>72375</v>
      </c>
      <c r="C30" s="1135">
        <v>57531</v>
      </c>
      <c r="D30" s="1135">
        <v>256806</v>
      </c>
      <c r="E30" s="1135">
        <v>148375</v>
      </c>
      <c r="F30" s="1205">
        <v>237781</v>
      </c>
      <c r="G30" s="1135">
        <v>74013</v>
      </c>
      <c r="H30" s="1206">
        <v>500352</v>
      </c>
      <c r="I30" s="1135">
        <v>6677</v>
      </c>
      <c r="J30" s="1135">
        <v>29481</v>
      </c>
      <c r="L30" s="21"/>
      <c r="M30" s="137"/>
    </row>
    <row r="31" spans="1:13" s="157" customFormat="1" ht="14.25" customHeight="1">
      <c r="A31" s="247"/>
      <c r="B31" s="1135"/>
      <c r="C31" s="1135"/>
      <c r="D31" s="1135"/>
      <c r="E31" s="1135"/>
      <c r="F31" s="1135"/>
      <c r="G31" s="1135"/>
      <c r="H31" s="6"/>
      <c r="I31" s="1135"/>
      <c r="J31" s="1135"/>
      <c r="L31" s="21"/>
      <c r="M31" s="137"/>
    </row>
    <row r="32" spans="1:10" s="219" customFormat="1" ht="14.25" customHeight="1">
      <c r="A32" s="1182" t="s">
        <v>756</v>
      </c>
      <c r="B32" s="1207">
        <v>13464</v>
      </c>
      <c r="C32" s="1208">
        <v>8897</v>
      </c>
      <c r="D32" s="1208">
        <v>39277</v>
      </c>
      <c r="E32" s="1208">
        <v>8840</v>
      </c>
      <c r="F32" s="1208">
        <v>25624</v>
      </c>
      <c r="G32" s="1208">
        <v>7538</v>
      </c>
      <c r="H32" s="1208">
        <v>34285</v>
      </c>
      <c r="I32" s="1207">
        <v>3318</v>
      </c>
      <c r="J32" s="1207">
        <v>1512</v>
      </c>
    </row>
    <row r="33" spans="1:10" s="219" customFormat="1" ht="14.25" customHeight="1">
      <c r="A33" s="1182">
        <v>11</v>
      </c>
      <c r="B33" s="1207">
        <v>12691</v>
      </c>
      <c r="C33" s="1208">
        <v>10556</v>
      </c>
      <c r="D33" s="1208">
        <v>65474</v>
      </c>
      <c r="E33" s="1208">
        <v>18900</v>
      </c>
      <c r="F33" s="1208">
        <v>30893</v>
      </c>
      <c r="G33" s="1208">
        <v>9479</v>
      </c>
      <c r="H33" s="1208">
        <v>43011</v>
      </c>
      <c r="I33" s="1207">
        <v>545</v>
      </c>
      <c r="J33" s="1207">
        <v>6591</v>
      </c>
    </row>
    <row r="34" spans="1:10" s="219" customFormat="1" ht="14.25" customHeight="1">
      <c r="A34" s="1182">
        <v>12</v>
      </c>
      <c r="B34" s="1183">
        <v>1914</v>
      </c>
      <c r="C34" s="1184">
        <v>4187</v>
      </c>
      <c r="D34" s="1184">
        <v>26812</v>
      </c>
      <c r="E34" s="1184">
        <v>6000</v>
      </c>
      <c r="F34" s="1184">
        <v>14738</v>
      </c>
      <c r="G34" s="1184">
        <v>4765</v>
      </c>
      <c r="H34" s="1184">
        <v>21427</v>
      </c>
      <c r="I34" s="1183">
        <v>0</v>
      </c>
      <c r="J34" s="1183">
        <v>5641</v>
      </c>
    </row>
    <row r="35" spans="1:10" s="219" customFormat="1" ht="14.25" customHeight="1">
      <c r="A35" s="1182" t="s">
        <v>279</v>
      </c>
      <c r="B35" s="1188">
        <v>2184</v>
      </c>
      <c r="C35" s="1184">
        <v>546</v>
      </c>
      <c r="D35" s="1183">
        <v>3329</v>
      </c>
      <c r="E35" s="1184">
        <v>10300</v>
      </c>
      <c r="F35" s="1184">
        <v>8638</v>
      </c>
      <c r="G35" s="1184">
        <v>4567</v>
      </c>
      <c r="H35" s="1184">
        <v>132961</v>
      </c>
      <c r="I35" s="1183">
        <v>0</v>
      </c>
      <c r="J35" s="1183">
        <v>2532</v>
      </c>
    </row>
    <row r="36" spans="1:10" s="219" customFormat="1" ht="14.25" customHeight="1">
      <c r="A36" s="1182">
        <v>2</v>
      </c>
      <c r="B36" s="1209">
        <v>2838</v>
      </c>
      <c r="C36" s="1208">
        <v>1696</v>
      </c>
      <c r="D36" s="1207">
        <v>5472</v>
      </c>
      <c r="E36" s="1208">
        <v>8900</v>
      </c>
      <c r="F36" s="1208">
        <v>13069</v>
      </c>
      <c r="G36" s="1208">
        <v>4758</v>
      </c>
      <c r="H36" s="1208">
        <v>27987</v>
      </c>
      <c r="I36" s="1207">
        <v>0</v>
      </c>
      <c r="J36" s="1207">
        <v>3369</v>
      </c>
    </row>
    <row r="37" spans="1:10" s="219" customFormat="1" ht="14.25" customHeight="1">
      <c r="A37" s="1182">
        <v>3</v>
      </c>
      <c r="B37" s="1209">
        <v>4196</v>
      </c>
      <c r="C37" s="1208">
        <v>5573</v>
      </c>
      <c r="D37" s="1207">
        <v>12887</v>
      </c>
      <c r="E37" s="1208">
        <v>6400</v>
      </c>
      <c r="F37" s="1208">
        <v>20825</v>
      </c>
      <c r="G37" s="1208">
        <v>5926</v>
      </c>
      <c r="H37" s="1208">
        <v>26850</v>
      </c>
      <c r="I37" s="1207">
        <v>71</v>
      </c>
      <c r="J37" s="1207">
        <v>4364</v>
      </c>
    </row>
    <row r="38" spans="1:10" s="219" customFormat="1" ht="14.25" customHeight="1">
      <c r="A38" s="1182">
        <v>4</v>
      </c>
      <c r="B38" s="1207">
        <v>4881</v>
      </c>
      <c r="C38" s="1208">
        <v>3565</v>
      </c>
      <c r="D38" s="1207">
        <v>10256</v>
      </c>
      <c r="E38" s="1208">
        <v>6700</v>
      </c>
      <c r="F38" s="1208">
        <v>18999</v>
      </c>
      <c r="G38" s="1208">
        <v>5201</v>
      </c>
      <c r="H38" s="1208">
        <v>20735</v>
      </c>
      <c r="I38" s="1207">
        <v>414</v>
      </c>
      <c r="J38" s="1207">
        <v>4529</v>
      </c>
    </row>
    <row r="39" spans="1:10" s="219" customFormat="1" ht="14.25" customHeight="1">
      <c r="A39" s="1182">
        <v>5</v>
      </c>
      <c r="B39" s="1207">
        <v>9630</v>
      </c>
      <c r="C39" s="1208">
        <v>5952</v>
      </c>
      <c r="D39" s="1207">
        <v>11344</v>
      </c>
      <c r="E39" s="1208">
        <v>5900</v>
      </c>
      <c r="F39" s="1208">
        <v>16965</v>
      </c>
      <c r="G39" s="1208">
        <v>5541</v>
      </c>
      <c r="H39" s="1208">
        <v>24739</v>
      </c>
      <c r="I39" s="1207">
        <v>600</v>
      </c>
      <c r="J39" s="1207">
        <v>5008</v>
      </c>
    </row>
    <row r="40" spans="1:10" s="219" customFormat="1" ht="14.25" customHeight="1">
      <c r="A40" s="1182">
        <v>6</v>
      </c>
      <c r="B40" s="1207">
        <v>4750</v>
      </c>
      <c r="C40" s="1208">
        <v>3122</v>
      </c>
      <c r="D40" s="1207">
        <v>6180</v>
      </c>
      <c r="E40" s="1208">
        <v>4000</v>
      </c>
      <c r="F40" s="1208">
        <v>13409</v>
      </c>
      <c r="G40" s="1208">
        <v>4269</v>
      </c>
      <c r="H40" s="1208">
        <v>16191</v>
      </c>
      <c r="I40" s="1207">
        <v>305</v>
      </c>
      <c r="J40" s="1207">
        <v>4037</v>
      </c>
    </row>
    <row r="41" spans="1:10" s="219" customFormat="1" ht="14.25" customHeight="1">
      <c r="A41" s="1189">
        <v>7</v>
      </c>
      <c r="B41" s="1210">
        <v>16555</v>
      </c>
      <c r="C41" s="1211">
        <v>4408</v>
      </c>
      <c r="D41" s="1210">
        <v>10845</v>
      </c>
      <c r="E41" s="1211">
        <v>3400</v>
      </c>
      <c r="F41" s="1211">
        <v>15351</v>
      </c>
      <c r="G41" s="1211">
        <v>5295</v>
      </c>
      <c r="H41" s="1211">
        <v>24459</v>
      </c>
      <c r="I41" s="1210">
        <v>680</v>
      </c>
      <c r="J41" s="1210">
        <v>5946</v>
      </c>
    </row>
    <row r="42" spans="1:16" s="157" customFormat="1" ht="14.25" customHeight="1">
      <c r="A42" s="1189" t="s">
        <v>557</v>
      </c>
      <c r="B42" s="1210">
        <v>8361</v>
      </c>
      <c r="C42" s="1211">
        <v>3876</v>
      </c>
      <c r="D42" s="1211">
        <v>11902</v>
      </c>
      <c r="E42" s="1211">
        <v>4100</v>
      </c>
      <c r="F42" s="1211">
        <v>18914</v>
      </c>
      <c r="G42" s="1211">
        <v>5185</v>
      </c>
      <c r="H42" s="1211">
        <v>16958</v>
      </c>
      <c r="I42" s="1210">
        <v>456</v>
      </c>
      <c r="J42" s="1210">
        <v>2048</v>
      </c>
      <c r="N42" s="1136"/>
      <c r="O42" s="297"/>
      <c r="P42" s="297"/>
    </row>
    <row r="43" ht="13.5">
      <c r="A43" s="161" t="s">
        <v>757</v>
      </c>
    </row>
  </sheetData>
  <sheetProtection/>
  <mergeCells count="8">
    <mergeCell ref="A1:J1"/>
    <mergeCell ref="A3:A4"/>
    <mergeCell ref="B3:E3"/>
    <mergeCell ref="F3:G3"/>
    <mergeCell ref="H3:J3"/>
    <mergeCell ref="A23:A24"/>
    <mergeCell ref="B23:C23"/>
    <mergeCell ref="D23:E23"/>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J33"/>
  <sheetViews>
    <sheetView zoomScalePageLayoutView="0" workbookViewId="0" topLeftCell="A1">
      <selection activeCell="A1" sqref="A1:G1"/>
    </sheetView>
  </sheetViews>
  <sheetFormatPr defaultColWidth="10.625" defaultRowHeight="9"/>
  <cols>
    <col min="1" max="1" width="13.75390625" style="161" customWidth="1"/>
    <col min="2" max="7" width="18.50390625" style="161" customWidth="1"/>
    <col min="8" max="16384" width="10.625" style="161" customWidth="1"/>
  </cols>
  <sheetData>
    <row r="1" spans="1:8" ht="15" customHeight="1">
      <c r="A1" s="1934" t="s">
        <v>736</v>
      </c>
      <c r="B1" s="1996"/>
      <c r="C1" s="1996"/>
      <c r="D1" s="1996"/>
      <c r="E1" s="1996"/>
      <c r="F1" s="1996"/>
      <c r="G1" s="1996"/>
      <c r="H1" s="284"/>
    </row>
    <row r="2" spans="1:7" ht="18.75" customHeight="1" thickBot="1">
      <c r="A2" s="1159"/>
      <c r="B2" s="1079"/>
      <c r="C2" s="1079"/>
      <c r="D2" s="1079"/>
      <c r="E2" s="1079"/>
      <c r="F2" s="1079"/>
      <c r="G2" s="1080" t="s">
        <v>679</v>
      </c>
    </row>
    <row r="3" spans="1:7" ht="16.5" customHeight="1" thickTop="1">
      <c r="A3" s="1160"/>
      <c r="B3" s="1161"/>
      <c r="C3" s="1161"/>
      <c r="D3" s="1161"/>
      <c r="E3" s="1161"/>
      <c r="F3" s="1161"/>
      <c r="G3" s="1161"/>
    </row>
    <row r="4" spans="1:7" ht="30" customHeight="1">
      <c r="A4" s="1162" t="s">
        <v>737</v>
      </c>
      <c r="B4" s="1163" t="s">
        <v>722</v>
      </c>
      <c r="C4" s="1163" t="s">
        <v>738</v>
      </c>
      <c r="D4" s="1163" t="s">
        <v>718</v>
      </c>
      <c r="E4" s="1163" t="s">
        <v>739</v>
      </c>
      <c r="F4" s="1163" t="s">
        <v>740</v>
      </c>
      <c r="G4" s="1163" t="s">
        <v>741</v>
      </c>
    </row>
    <row r="5" spans="1:7" ht="15" customHeight="1">
      <c r="A5" s="1164"/>
      <c r="B5" s="1163"/>
      <c r="C5" s="1163"/>
      <c r="D5" s="1163"/>
      <c r="E5" s="1163"/>
      <c r="F5" s="1163"/>
      <c r="G5" s="1165" t="s">
        <v>742</v>
      </c>
    </row>
    <row r="6" spans="1:7" ht="18" customHeight="1">
      <c r="A6" s="1116"/>
      <c r="B6" s="1117"/>
      <c r="C6" s="1116"/>
      <c r="D6" s="1116"/>
      <c r="E6" s="1116"/>
      <c r="F6" s="1116"/>
      <c r="G6" s="1116"/>
    </row>
    <row r="7" spans="1:10" s="157" customFormat="1" ht="18.75" customHeight="1">
      <c r="A7" s="1122" t="s">
        <v>723</v>
      </c>
      <c r="B7" s="22">
        <v>4047319</v>
      </c>
      <c r="C7" s="1995" t="s">
        <v>743</v>
      </c>
      <c r="D7" s="1995"/>
      <c r="E7" s="22">
        <v>167048</v>
      </c>
      <c r="F7" s="23">
        <v>977671</v>
      </c>
      <c r="G7" s="22">
        <v>68123</v>
      </c>
      <c r="J7" s="23"/>
    </row>
    <row r="8" spans="1:10" s="157" customFormat="1" ht="18.75" customHeight="1">
      <c r="A8" s="1122" t="s">
        <v>69</v>
      </c>
      <c r="B8" s="22">
        <v>4139182</v>
      </c>
      <c r="C8" s="1995" t="s">
        <v>744</v>
      </c>
      <c r="D8" s="1995"/>
      <c r="E8" s="22">
        <v>171347</v>
      </c>
      <c r="F8" s="23">
        <v>976762</v>
      </c>
      <c r="G8" s="22">
        <v>65960</v>
      </c>
      <c r="J8" s="23"/>
    </row>
    <row r="9" spans="1:10" s="157" customFormat="1" ht="18.75" customHeight="1">
      <c r="A9" s="1122">
        <v>2</v>
      </c>
      <c r="B9" s="22">
        <v>4514460</v>
      </c>
      <c r="C9" s="23">
        <v>2769714</v>
      </c>
      <c r="D9" s="23">
        <v>506876</v>
      </c>
      <c r="E9" s="22">
        <v>176518</v>
      </c>
      <c r="F9" s="23">
        <v>996444</v>
      </c>
      <c r="G9" s="22">
        <v>64908</v>
      </c>
      <c r="J9" s="23"/>
    </row>
    <row r="10" spans="1:10" ht="18.75" customHeight="1">
      <c r="A10" s="1166"/>
      <c r="B10" s="22"/>
      <c r="C10" s="43"/>
      <c r="D10" s="43"/>
      <c r="E10" s="1106"/>
      <c r="F10" s="1090"/>
      <c r="G10" s="1106"/>
      <c r="J10" s="306"/>
    </row>
    <row r="11" spans="1:8" s="157" customFormat="1" ht="18" customHeight="1">
      <c r="A11" s="1093" t="s">
        <v>100</v>
      </c>
      <c r="B11" s="1092">
        <v>4394855</v>
      </c>
      <c r="C11" s="1995" t="s">
        <v>745</v>
      </c>
      <c r="D11" s="1995"/>
      <c r="E11" s="22">
        <v>176559</v>
      </c>
      <c r="F11" s="23">
        <v>1001212</v>
      </c>
      <c r="G11" s="22">
        <v>69493</v>
      </c>
      <c r="H11" s="43"/>
    </row>
    <row r="12" spans="1:8" s="157" customFormat="1" ht="18" customHeight="1">
      <c r="A12" s="1093">
        <v>8</v>
      </c>
      <c r="B12" s="1092">
        <v>4418673</v>
      </c>
      <c r="C12" s="1995" t="s">
        <v>746</v>
      </c>
      <c r="D12" s="1995"/>
      <c r="E12" s="22">
        <v>177090</v>
      </c>
      <c r="F12" s="23">
        <v>1005093</v>
      </c>
      <c r="G12" s="22">
        <v>68872</v>
      </c>
      <c r="H12" s="43"/>
    </row>
    <row r="13" spans="1:8" s="157" customFormat="1" ht="18" customHeight="1">
      <c r="A13" s="1093">
        <v>9</v>
      </c>
      <c r="B13" s="1092">
        <v>4413250</v>
      </c>
      <c r="C13" s="1995" t="s">
        <v>747</v>
      </c>
      <c r="D13" s="1995"/>
      <c r="E13" s="22">
        <v>178004</v>
      </c>
      <c r="F13" s="23">
        <v>993898</v>
      </c>
      <c r="G13" s="22">
        <v>68949</v>
      </c>
      <c r="H13" s="43"/>
    </row>
    <row r="14" spans="1:8" s="157" customFormat="1" ht="18" customHeight="1">
      <c r="A14" s="1093">
        <v>10</v>
      </c>
      <c r="B14" s="1092">
        <v>4412361</v>
      </c>
      <c r="C14" s="1995" t="s">
        <v>748</v>
      </c>
      <c r="D14" s="1995"/>
      <c r="E14" s="22">
        <v>177790</v>
      </c>
      <c r="F14" s="23">
        <v>996140</v>
      </c>
      <c r="G14" s="22">
        <v>68154</v>
      </c>
      <c r="H14" s="43"/>
    </row>
    <row r="15" spans="1:8" s="157" customFormat="1" ht="18" customHeight="1">
      <c r="A15" s="1093">
        <v>11</v>
      </c>
      <c r="B15" s="1092">
        <v>4412923</v>
      </c>
      <c r="C15" s="1995" t="s">
        <v>749</v>
      </c>
      <c r="D15" s="1995"/>
      <c r="E15" s="22">
        <v>177319</v>
      </c>
      <c r="F15" s="23">
        <v>992964</v>
      </c>
      <c r="G15" s="22">
        <v>67443</v>
      </c>
      <c r="H15" s="43"/>
    </row>
    <row r="16" spans="1:8" s="157" customFormat="1" ht="18" customHeight="1">
      <c r="A16" s="1093">
        <v>12</v>
      </c>
      <c r="B16" s="1092">
        <v>4472975</v>
      </c>
      <c r="C16" s="1995" t="s">
        <v>750</v>
      </c>
      <c r="D16" s="1995"/>
      <c r="E16" s="22">
        <v>180235</v>
      </c>
      <c r="F16" s="23">
        <v>1004788</v>
      </c>
      <c r="G16" s="22">
        <v>66637</v>
      </c>
      <c r="H16" s="43"/>
    </row>
    <row r="17" spans="1:8" s="157" customFormat="1" ht="18" customHeight="1">
      <c r="A17" s="1093" t="s">
        <v>294</v>
      </c>
      <c r="B17" s="1092">
        <v>4449243</v>
      </c>
      <c r="C17" s="23">
        <v>2693299</v>
      </c>
      <c r="D17" s="23">
        <v>512617</v>
      </c>
      <c r="E17" s="22">
        <v>178869</v>
      </c>
      <c r="F17" s="23">
        <v>998498</v>
      </c>
      <c r="G17" s="22">
        <v>65960</v>
      </c>
      <c r="H17" s="43"/>
    </row>
    <row r="18" spans="1:8" s="157" customFormat="1" ht="18" customHeight="1">
      <c r="A18" s="1093">
        <v>2</v>
      </c>
      <c r="B18" s="1092">
        <v>4445544</v>
      </c>
      <c r="C18" s="22">
        <v>2690106</v>
      </c>
      <c r="D18" s="22">
        <v>513437</v>
      </c>
      <c r="E18" s="22">
        <v>179012</v>
      </c>
      <c r="F18" s="23">
        <v>996766</v>
      </c>
      <c r="G18" s="22">
        <v>66223</v>
      </c>
      <c r="H18" s="43"/>
    </row>
    <row r="19" spans="1:8" s="157" customFormat="1" ht="18" customHeight="1">
      <c r="A19" s="1093">
        <v>3</v>
      </c>
      <c r="B19" s="1092">
        <v>4514460</v>
      </c>
      <c r="C19" s="22">
        <v>2769714</v>
      </c>
      <c r="D19" s="22">
        <v>506876</v>
      </c>
      <c r="E19" s="22">
        <v>176518</v>
      </c>
      <c r="F19" s="23">
        <v>996444</v>
      </c>
      <c r="G19" s="22">
        <v>64908</v>
      </c>
      <c r="H19" s="43"/>
    </row>
    <row r="20" spans="1:8" s="157" customFormat="1" ht="18" customHeight="1">
      <c r="A20" s="1093">
        <v>4</v>
      </c>
      <c r="B20" s="1092">
        <v>4587112</v>
      </c>
      <c r="C20" s="22">
        <v>2815813</v>
      </c>
      <c r="D20" s="22">
        <v>527526</v>
      </c>
      <c r="E20" s="22">
        <v>180562</v>
      </c>
      <c r="F20" s="23">
        <v>998432</v>
      </c>
      <c r="G20" s="22">
        <v>64779</v>
      </c>
      <c r="H20" s="43"/>
    </row>
    <row r="21" spans="1:8" s="157" customFormat="1" ht="18" customHeight="1">
      <c r="A21" s="1093">
        <v>5</v>
      </c>
      <c r="B21" s="1092">
        <v>4579291</v>
      </c>
      <c r="C21" s="22">
        <v>2810723</v>
      </c>
      <c r="D21" s="22">
        <v>522501</v>
      </c>
      <c r="E21" s="22">
        <v>179639</v>
      </c>
      <c r="F21" s="23">
        <v>999633</v>
      </c>
      <c r="G21" s="22">
        <v>66795</v>
      </c>
      <c r="H21" s="43"/>
    </row>
    <row r="22" spans="1:8" s="157" customFormat="1" ht="18" customHeight="1">
      <c r="A22" s="1093">
        <v>6</v>
      </c>
      <c r="B22" s="1092">
        <v>4642338</v>
      </c>
      <c r="C22" s="22">
        <v>2837103</v>
      </c>
      <c r="D22" s="22">
        <v>530548</v>
      </c>
      <c r="E22" s="22">
        <v>183132</v>
      </c>
      <c r="F22" s="23">
        <v>1025203</v>
      </c>
      <c r="G22" s="22">
        <v>66352</v>
      </c>
      <c r="H22" s="43"/>
    </row>
    <row r="23" spans="1:8" s="157" customFormat="1" ht="18" customHeight="1">
      <c r="A23" s="1094">
        <v>7</v>
      </c>
      <c r="B23" s="1095">
        <v>4484041</v>
      </c>
      <c r="C23" s="1096">
        <v>2825233</v>
      </c>
      <c r="D23" s="1096">
        <v>529210</v>
      </c>
      <c r="E23" s="1096">
        <v>43470</v>
      </c>
      <c r="F23" s="1133">
        <v>1019844</v>
      </c>
      <c r="G23" s="1096">
        <v>66284</v>
      </c>
      <c r="H23" s="43"/>
    </row>
    <row r="24" spans="1:7" s="6" customFormat="1" ht="16.5" customHeight="1">
      <c r="A24" s="1135" t="s">
        <v>732</v>
      </c>
      <c r="B24" s="1136"/>
      <c r="C24" s="1136"/>
      <c r="D24" s="1136"/>
      <c r="E24" s="1167"/>
      <c r="F24" s="1168"/>
      <c r="G24" s="1168"/>
    </row>
    <row r="25" spans="1:7" s="6" customFormat="1" ht="16.5" customHeight="1">
      <c r="A25" s="1135" t="s">
        <v>751</v>
      </c>
      <c r="B25" s="1136"/>
      <c r="C25" s="1136"/>
      <c r="D25" s="1136"/>
      <c r="E25" s="1167"/>
      <c r="F25" s="1168"/>
      <c r="G25" s="1168"/>
    </row>
    <row r="26" spans="1:7" s="6" customFormat="1" ht="18" customHeight="1">
      <c r="A26" s="1135" t="s">
        <v>752</v>
      </c>
      <c r="B26" s="1136"/>
      <c r="C26" s="1136"/>
      <c r="D26" s="1136"/>
      <c r="E26" s="1167"/>
      <c r="F26" s="1168"/>
      <c r="G26" s="1168"/>
    </row>
    <row r="27" spans="1:9" s="1170" customFormat="1" ht="18" customHeight="1">
      <c r="A27" s="1099" t="s">
        <v>753</v>
      </c>
      <c r="B27" s="1169"/>
      <c r="C27" s="1169"/>
      <c r="D27" s="1169"/>
      <c r="E27" s="1169"/>
      <c r="F27" s="1169"/>
      <c r="G27" s="1169"/>
      <c r="H27" s="1169"/>
      <c r="I27" s="1169"/>
    </row>
    <row r="28" s="1170" customFormat="1" ht="18" customHeight="1">
      <c r="A28" s="1170" t="s">
        <v>754</v>
      </c>
    </row>
    <row r="31" spans="1:2" ht="13.5">
      <c r="A31" s="1157"/>
      <c r="B31" s="1171"/>
    </row>
    <row r="33" ht="13.5">
      <c r="F33" s="98"/>
    </row>
  </sheetData>
  <sheetProtection/>
  <mergeCells count="9">
    <mergeCell ref="C14:D14"/>
    <mergeCell ref="C15:D15"/>
    <mergeCell ref="C16:D16"/>
    <mergeCell ref="A1:G1"/>
    <mergeCell ref="C7:D7"/>
    <mergeCell ref="C8:D8"/>
    <mergeCell ref="C11:D11"/>
    <mergeCell ref="C12:D12"/>
    <mergeCell ref="C13:D13"/>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H31"/>
  <sheetViews>
    <sheetView zoomScalePageLayoutView="0" workbookViewId="0" topLeftCell="A1">
      <selection activeCell="A1" sqref="A1:G1"/>
    </sheetView>
  </sheetViews>
  <sheetFormatPr defaultColWidth="10.625" defaultRowHeight="9"/>
  <cols>
    <col min="1" max="1" width="14.125" style="161" customWidth="1"/>
    <col min="2" max="7" width="15.75390625" style="161" customWidth="1"/>
    <col min="8" max="16384" width="10.625" style="161" customWidth="1"/>
  </cols>
  <sheetData>
    <row r="1" spans="1:7" ht="15.75" customHeight="1">
      <c r="A1" s="1984" t="s">
        <v>715</v>
      </c>
      <c r="B1" s="1996"/>
      <c r="C1" s="1996"/>
      <c r="D1" s="1996"/>
      <c r="E1" s="1996"/>
      <c r="F1" s="1996"/>
      <c r="G1" s="1996"/>
    </row>
    <row r="2" spans="1:7" ht="15" customHeight="1" thickBot="1">
      <c r="A2" s="1142"/>
      <c r="B2" s="240"/>
      <c r="C2" s="240"/>
      <c r="D2" s="240"/>
      <c r="E2" s="240"/>
      <c r="F2" s="240"/>
      <c r="G2" s="242" t="s">
        <v>679</v>
      </c>
    </row>
    <row r="3" spans="1:7" ht="12" customHeight="1" thickTop="1">
      <c r="A3" s="1998" t="s">
        <v>716</v>
      </c>
      <c r="B3" s="1143"/>
      <c r="C3" s="2001" t="s">
        <v>717</v>
      </c>
      <c r="D3" s="2001" t="s">
        <v>718</v>
      </c>
      <c r="E3" s="2001" t="s">
        <v>719</v>
      </c>
      <c r="F3" s="2001" t="s">
        <v>720</v>
      </c>
      <c r="G3" s="2001" t="s">
        <v>721</v>
      </c>
    </row>
    <row r="4" spans="1:7" ht="24" customHeight="1">
      <c r="A4" s="1999"/>
      <c r="B4" s="1144" t="s">
        <v>722</v>
      </c>
      <c r="C4" s="2002"/>
      <c r="D4" s="2002"/>
      <c r="E4" s="2004"/>
      <c r="F4" s="2004"/>
      <c r="G4" s="2002"/>
    </row>
    <row r="5" spans="1:7" ht="12" customHeight="1">
      <c r="A5" s="2000"/>
      <c r="B5" s="1144"/>
      <c r="C5" s="2003"/>
      <c r="D5" s="2003"/>
      <c r="E5" s="1856"/>
      <c r="F5" s="1856"/>
      <c r="G5" s="2003"/>
    </row>
    <row r="6" spans="1:8" ht="18" customHeight="1">
      <c r="A6" s="1146"/>
      <c r="B6" s="1147"/>
      <c r="C6" s="1147"/>
      <c r="D6" s="1147"/>
      <c r="E6" s="1147"/>
      <c r="F6" s="1147"/>
      <c r="G6" s="1147"/>
      <c r="H6" s="1148"/>
    </row>
    <row r="7" spans="1:8" s="157" customFormat="1" ht="16.5" customHeight="1">
      <c r="A7" s="1107" t="s">
        <v>723</v>
      </c>
      <c r="B7" s="22">
        <v>2048622</v>
      </c>
      <c r="C7" s="1995" t="s">
        <v>724</v>
      </c>
      <c r="D7" s="1995"/>
      <c r="E7" s="22">
        <v>87151</v>
      </c>
      <c r="F7" s="23">
        <v>298858</v>
      </c>
      <c r="G7" s="22">
        <v>132193</v>
      </c>
      <c r="H7" s="297"/>
    </row>
    <row r="8" spans="1:8" s="157" customFormat="1" ht="16.5" customHeight="1">
      <c r="A8" s="1107" t="s">
        <v>69</v>
      </c>
      <c r="B8" s="22">
        <v>2092187</v>
      </c>
      <c r="C8" s="1995" t="s">
        <v>725</v>
      </c>
      <c r="D8" s="1995"/>
      <c r="E8" s="22">
        <v>88260</v>
      </c>
      <c r="F8" s="23">
        <v>286466</v>
      </c>
      <c r="G8" s="22">
        <v>161014</v>
      </c>
      <c r="H8" s="297"/>
    </row>
    <row r="9" spans="1:8" s="157" customFormat="1" ht="16.5" customHeight="1">
      <c r="A9" s="1107">
        <v>2</v>
      </c>
      <c r="B9" s="22">
        <v>2198287</v>
      </c>
      <c r="C9" s="1149">
        <v>1340576</v>
      </c>
      <c r="D9" s="1149">
        <v>293876</v>
      </c>
      <c r="E9" s="22">
        <v>88405</v>
      </c>
      <c r="F9" s="23">
        <v>283689</v>
      </c>
      <c r="G9" s="22">
        <v>191741</v>
      </c>
      <c r="H9" s="297"/>
    </row>
    <row r="10" spans="1:8" ht="16.5" customHeight="1">
      <c r="A10" s="1150"/>
      <c r="B10" s="295"/>
      <c r="C10" s="43"/>
      <c r="D10" s="43"/>
      <c r="E10" s="1106"/>
      <c r="F10" s="1090"/>
      <c r="G10" s="295"/>
      <c r="H10" s="1148"/>
    </row>
    <row r="11" spans="1:8" s="157" customFormat="1" ht="16.5" customHeight="1">
      <c r="A11" s="1107" t="s">
        <v>100</v>
      </c>
      <c r="B11" s="22">
        <v>2140174</v>
      </c>
      <c r="C11" s="1995" t="s">
        <v>726</v>
      </c>
      <c r="D11" s="1995"/>
      <c r="E11" s="22">
        <v>87970</v>
      </c>
      <c r="F11" s="23">
        <v>284600</v>
      </c>
      <c r="G11" s="22">
        <v>190280</v>
      </c>
      <c r="H11" s="298"/>
    </row>
    <row r="12" spans="1:8" s="157" customFormat="1" ht="16.5" customHeight="1">
      <c r="A12" s="1107">
        <v>8</v>
      </c>
      <c r="B12" s="22">
        <v>2152214</v>
      </c>
      <c r="C12" s="1995" t="s">
        <v>727</v>
      </c>
      <c r="D12" s="1995"/>
      <c r="E12" s="22">
        <v>88294</v>
      </c>
      <c r="F12" s="23">
        <v>284836</v>
      </c>
      <c r="G12" s="22">
        <v>191880</v>
      </c>
      <c r="H12" s="298"/>
    </row>
    <row r="13" spans="1:8" s="157" customFormat="1" ht="16.5" customHeight="1">
      <c r="A13" s="1107">
        <v>9</v>
      </c>
      <c r="B13" s="22">
        <v>2158001</v>
      </c>
      <c r="C13" s="1995" t="s">
        <v>728</v>
      </c>
      <c r="D13" s="1995"/>
      <c r="E13" s="22">
        <v>88459</v>
      </c>
      <c r="F13" s="23">
        <v>283029</v>
      </c>
      <c r="G13" s="22">
        <v>192322</v>
      </c>
      <c r="H13" s="298"/>
    </row>
    <row r="14" spans="1:8" s="157" customFormat="1" ht="16.5" customHeight="1">
      <c r="A14" s="1107">
        <v>10</v>
      </c>
      <c r="B14" s="22">
        <v>2157368</v>
      </c>
      <c r="C14" s="1995" t="s">
        <v>729</v>
      </c>
      <c r="D14" s="1995"/>
      <c r="E14" s="22">
        <v>88559</v>
      </c>
      <c r="F14" s="23">
        <v>283927</v>
      </c>
      <c r="G14" s="22">
        <v>191872</v>
      </c>
      <c r="H14" s="298"/>
    </row>
    <row r="15" spans="1:8" s="157" customFormat="1" ht="16.5" customHeight="1">
      <c r="A15" s="1107">
        <v>11</v>
      </c>
      <c r="B15" s="22">
        <v>2156180</v>
      </c>
      <c r="C15" s="1995" t="s">
        <v>730</v>
      </c>
      <c r="D15" s="1995"/>
      <c r="E15" s="22">
        <v>88962</v>
      </c>
      <c r="F15" s="23">
        <v>282842</v>
      </c>
      <c r="G15" s="22">
        <v>191742</v>
      </c>
      <c r="H15" s="298"/>
    </row>
    <row r="16" spans="1:8" s="157" customFormat="1" ht="16.5" customHeight="1">
      <c r="A16" s="1107">
        <v>12</v>
      </c>
      <c r="B16" s="22">
        <v>2166597</v>
      </c>
      <c r="C16" s="1995" t="s">
        <v>731</v>
      </c>
      <c r="D16" s="1995"/>
      <c r="E16" s="22">
        <v>88696</v>
      </c>
      <c r="F16" s="23">
        <v>282108</v>
      </c>
      <c r="G16" s="1151">
        <v>191811</v>
      </c>
      <c r="H16" s="298"/>
    </row>
    <row r="17" spans="1:8" s="157" customFormat="1" ht="16.5" customHeight="1">
      <c r="A17" s="1107" t="s">
        <v>294</v>
      </c>
      <c r="B17" s="22">
        <v>2159792</v>
      </c>
      <c r="C17" s="23">
        <v>1308312</v>
      </c>
      <c r="D17" s="23">
        <v>290866</v>
      </c>
      <c r="E17" s="22">
        <v>88124</v>
      </c>
      <c r="F17" s="23">
        <v>281471</v>
      </c>
      <c r="G17" s="1151">
        <v>191019</v>
      </c>
      <c r="H17" s="298"/>
    </row>
    <row r="18" spans="1:8" s="157" customFormat="1" ht="16.5" customHeight="1">
      <c r="A18" s="1107">
        <v>2</v>
      </c>
      <c r="B18" s="1092">
        <v>2162493</v>
      </c>
      <c r="C18" s="22">
        <v>1310791</v>
      </c>
      <c r="D18" s="22">
        <v>291237</v>
      </c>
      <c r="E18" s="22">
        <v>87960</v>
      </c>
      <c r="F18" s="23">
        <v>281985</v>
      </c>
      <c r="G18" s="22">
        <v>190520</v>
      </c>
      <c r="H18" s="298"/>
    </row>
    <row r="19" spans="1:8" s="157" customFormat="1" ht="16.5" customHeight="1">
      <c r="A19" s="1107">
        <v>3</v>
      </c>
      <c r="B19" s="1092">
        <v>2198287</v>
      </c>
      <c r="C19" s="22">
        <v>1340576</v>
      </c>
      <c r="D19" s="22">
        <v>293876</v>
      </c>
      <c r="E19" s="22">
        <v>88405</v>
      </c>
      <c r="F19" s="23">
        <v>283689</v>
      </c>
      <c r="G19" s="22">
        <v>192201</v>
      </c>
      <c r="H19" s="298"/>
    </row>
    <row r="20" spans="1:8" s="157" customFormat="1" ht="16.5" customHeight="1">
      <c r="A20" s="1073">
        <v>4</v>
      </c>
      <c r="B20" s="1092">
        <v>2172487</v>
      </c>
      <c r="C20" s="22">
        <v>1322879</v>
      </c>
      <c r="D20" s="22">
        <v>289395</v>
      </c>
      <c r="E20" s="22">
        <v>87858</v>
      </c>
      <c r="F20" s="23">
        <v>280462</v>
      </c>
      <c r="G20" s="22">
        <v>191893</v>
      </c>
      <c r="H20" s="298"/>
    </row>
    <row r="21" spans="1:8" s="157" customFormat="1" ht="16.5" customHeight="1">
      <c r="A21" s="1073">
        <v>5</v>
      </c>
      <c r="B21" s="1092">
        <v>2175169</v>
      </c>
      <c r="C21" s="22">
        <v>1321194</v>
      </c>
      <c r="D21" s="22">
        <v>294108</v>
      </c>
      <c r="E21" s="22">
        <v>87921</v>
      </c>
      <c r="F21" s="23">
        <v>279616</v>
      </c>
      <c r="G21" s="22">
        <v>192330</v>
      </c>
      <c r="H21" s="298"/>
    </row>
    <row r="22" spans="1:8" s="157" customFormat="1" ht="16.5" customHeight="1">
      <c r="A22" s="1073">
        <v>6</v>
      </c>
      <c r="B22" s="1092">
        <v>2178265</v>
      </c>
      <c r="C22" s="22">
        <v>1325896</v>
      </c>
      <c r="D22" s="22">
        <v>293296</v>
      </c>
      <c r="E22" s="22">
        <v>87716</v>
      </c>
      <c r="F22" s="23">
        <v>279625</v>
      </c>
      <c r="G22" s="22">
        <v>191732</v>
      </c>
      <c r="H22" s="298"/>
    </row>
    <row r="23" spans="1:8" s="157" customFormat="1" ht="16.5" customHeight="1">
      <c r="A23" s="1074">
        <v>7</v>
      </c>
      <c r="B23" s="1095">
        <v>2175611</v>
      </c>
      <c r="C23" s="1096">
        <v>1322248</v>
      </c>
      <c r="D23" s="1096">
        <v>294522</v>
      </c>
      <c r="E23" s="1096">
        <v>87546</v>
      </c>
      <c r="F23" s="1133">
        <v>279666</v>
      </c>
      <c r="G23" s="1096">
        <v>191629</v>
      </c>
      <c r="H23" s="298"/>
    </row>
    <row r="24" spans="1:7" s="1154" customFormat="1" ht="16.5" customHeight="1">
      <c r="A24" s="1152" t="s">
        <v>732</v>
      </c>
      <c r="B24" s="1152"/>
      <c r="C24" s="1152"/>
      <c r="D24" s="1152"/>
      <c r="E24" s="1153"/>
      <c r="F24" s="1153"/>
      <c r="G24" s="1153"/>
    </row>
    <row r="25" spans="1:7" s="1154" customFormat="1" ht="16.5" customHeight="1">
      <c r="A25" s="1152" t="s">
        <v>733</v>
      </c>
      <c r="B25" s="1152"/>
      <c r="C25" s="1152"/>
      <c r="D25" s="1152"/>
      <c r="E25" s="1153"/>
      <c r="F25" s="1153"/>
      <c r="G25" s="1153"/>
    </row>
    <row r="26" spans="1:7" s="207" customFormat="1" ht="16.5" customHeight="1">
      <c r="A26" s="1155" t="s">
        <v>734</v>
      </c>
      <c r="B26" s="1156"/>
      <c r="C26" s="1156"/>
      <c r="D26" s="1156"/>
      <c r="F26" s="260"/>
      <c r="G26" s="1156"/>
    </row>
    <row r="27" spans="1:7" ht="13.5">
      <c r="A27" s="1997" t="s">
        <v>735</v>
      </c>
      <c r="B27" s="1997"/>
      <c r="C27" s="1997"/>
      <c r="D27" s="1997"/>
      <c r="E27" s="1997"/>
      <c r="F27" s="1997"/>
      <c r="G27" s="1997"/>
    </row>
    <row r="28" spans="1:7" ht="27.75" customHeight="1">
      <c r="A28" s="1997"/>
      <c r="B28" s="1997"/>
      <c r="C28" s="1997"/>
      <c r="D28" s="1997"/>
      <c r="E28" s="1997"/>
      <c r="F28" s="1997"/>
      <c r="G28" s="1997"/>
    </row>
    <row r="31" spans="1:2" ht="13.5">
      <c r="A31" s="1157"/>
      <c r="B31" s="1158"/>
    </row>
  </sheetData>
  <sheetProtection/>
  <mergeCells count="16">
    <mergeCell ref="A1:G1"/>
    <mergeCell ref="A3:A5"/>
    <mergeCell ref="C3:C5"/>
    <mergeCell ref="D3:D5"/>
    <mergeCell ref="E3:E5"/>
    <mergeCell ref="F3:F5"/>
    <mergeCell ref="G3:G5"/>
    <mergeCell ref="C15:D15"/>
    <mergeCell ref="C16:D16"/>
    <mergeCell ref="A27:G28"/>
    <mergeCell ref="C7:D7"/>
    <mergeCell ref="C8:D8"/>
    <mergeCell ref="C11:D11"/>
    <mergeCell ref="C12:D12"/>
    <mergeCell ref="C13:D13"/>
    <mergeCell ref="C14:D14"/>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I30"/>
  <sheetViews>
    <sheetView zoomScalePageLayoutView="0" workbookViewId="0" topLeftCell="A1">
      <selection activeCell="A1" sqref="A1:G1"/>
    </sheetView>
  </sheetViews>
  <sheetFormatPr defaultColWidth="10.625" defaultRowHeight="9"/>
  <cols>
    <col min="1" max="1" width="14.625" style="1109" customWidth="1"/>
    <col min="2" max="2" width="11.75390625" style="1109" customWidth="1"/>
    <col min="3" max="3" width="13.25390625" style="1109" customWidth="1"/>
    <col min="4" max="7" width="11.75390625" style="268" customWidth="1"/>
    <col min="8" max="16384" width="10.625" style="1109" customWidth="1"/>
  </cols>
  <sheetData>
    <row r="1" spans="1:7" ht="15.75" customHeight="1">
      <c r="A1" s="1984" t="s">
        <v>706</v>
      </c>
      <c r="B1" s="2005"/>
      <c r="C1" s="2005"/>
      <c r="D1" s="2005"/>
      <c r="E1" s="2005"/>
      <c r="F1" s="2005"/>
      <c r="G1" s="2005"/>
    </row>
    <row r="2" spans="1:7" ht="15.75" customHeight="1" thickBot="1">
      <c r="A2" s="266"/>
      <c r="G2" s="1110" t="s">
        <v>707</v>
      </c>
    </row>
    <row r="3" spans="1:7" ht="18.75" customHeight="1" thickTop="1">
      <c r="A3" s="2006" t="s">
        <v>269</v>
      </c>
      <c r="B3" s="2009" t="s">
        <v>708</v>
      </c>
      <c r="C3" s="2010"/>
      <c r="D3" s="2012" t="s">
        <v>709</v>
      </c>
      <c r="E3" s="2013"/>
      <c r="F3" s="1111"/>
      <c r="G3" s="1111"/>
    </row>
    <row r="4" spans="1:7" ht="15.75" customHeight="1">
      <c r="A4" s="2007"/>
      <c r="B4" s="2011"/>
      <c r="C4" s="2008"/>
      <c r="D4" s="2014"/>
      <c r="E4" s="2015"/>
      <c r="F4" s="1112" t="s">
        <v>710</v>
      </c>
      <c r="G4" s="1113"/>
    </row>
    <row r="5" spans="1:7" ht="33.75" customHeight="1">
      <c r="A5" s="2008"/>
      <c r="B5" s="1114" t="s">
        <v>711</v>
      </c>
      <c r="C5" s="1114" t="s">
        <v>712</v>
      </c>
      <c r="D5" s="1115" t="s">
        <v>711</v>
      </c>
      <c r="E5" s="1114" t="s">
        <v>712</v>
      </c>
      <c r="F5" s="1115" t="s">
        <v>713</v>
      </c>
      <c r="G5" s="1114" t="s">
        <v>712</v>
      </c>
    </row>
    <row r="6" spans="1:7" ht="18" customHeight="1">
      <c r="A6" s="1116"/>
      <c r="B6" s="1117"/>
      <c r="C6" s="1116"/>
      <c r="D6" s="1118"/>
      <c r="E6" s="1118"/>
      <c r="F6" s="1118"/>
      <c r="G6" s="1118"/>
    </row>
    <row r="7" spans="1:9" s="251" customFormat="1" ht="18" customHeight="1">
      <c r="A7" s="1086" t="s">
        <v>277</v>
      </c>
      <c r="B7" s="1061">
        <v>105406</v>
      </c>
      <c r="C7" s="19">
        <v>100054058</v>
      </c>
      <c r="D7" s="1119">
        <v>85</v>
      </c>
      <c r="E7" s="1119">
        <v>26753</v>
      </c>
      <c r="F7" s="1119">
        <v>32</v>
      </c>
      <c r="G7" s="1119">
        <v>11466</v>
      </c>
      <c r="I7" s="1120"/>
    </row>
    <row r="8" spans="1:9" s="251" customFormat="1" ht="18" customHeight="1">
      <c r="A8" s="1086">
        <v>29</v>
      </c>
      <c r="B8" s="1061">
        <v>99717</v>
      </c>
      <c r="C8" s="19">
        <v>95603675</v>
      </c>
      <c r="D8" s="1119">
        <v>28</v>
      </c>
      <c r="E8" s="1119">
        <v>49038</v>
      </c>
      <c r="F8" s="1119">
        <v>1</v>
      </c>
      <c r="G8" s="1119">
        <v>27</v>
      </c>
      <c r="I8" s="1120"/>
    </row>
    <row r="9" spans="1:9" s="251" customFormat="1" ht="18" customHeight="1">
      <c r="A9" s="1086">
        <v>30</v>
      </c>
      <c r="B9" s="1061">
        <v>91566</v>
      </c>
      <c r="C9" s="137">
        <v>91957038</v>
      </c>
      <c r="D9" s="1121">
        <v>33</v>
      </c>
      <c r="E9" s="1121">
        <v>41131</v>
      </c>
      <c r="F9" s="1121">
        <v>12</v>
      </c>
      <c r="G9" s="1121">
        <v>16435</v>
      </c>
      <c r="I9" s="1120"/>
    </row>
    <row r="10" spans="1:9" s="251" customFormat="1" ht="18" customHeight="1">
      <c r="A10" s="1086" t="s">
        <v>69</v>
      </c>
      <c r="B10" s="1061">
        <v>86005</v>
      </c>
      <c r="C10" s="137">
        <v>89049983</v>
      </c>
      <c r="D10" s="1121">
        <v>17</v>
      </c>
      <c r="E10" s="1121">
        <v>16053</v>
      </c>
      <c r="F10" s="1121">
        <v>4</v>
      </c>
      <c r="G10" s="1121">
        <v>1314</v>
      </c>
      <c r="I10" s="1120"/>
    </row>
    <row r="11" spans="1:9" s="251" customFormat="1" ht="18" customHeight="1">
      <c r="A11" s="1086">
        <v>2</v>
      </c>
      <c r="B11" s="1061">
        <v>75600</v>
      </c>
      <c r="C11" s="137">
        <v>79242873</v>
      </c>
      <c r="D11" s="1121">
        <v>9</v>
      </c>
      <c r="E11" s="1121">
        <v>17333</v>
      </c>
      <c r="F11" s="1121">
        <v>8</v>
      </c>
      <c r="G11" s="1121">
        <v>17023</v>
      </c>
      <c r="I11" s="1120"/>
    </row>
    <row r="12" spans="1:9" ht="18" customHeight="1">
      <c r="A12" s="1122"/>
      <c r="B12" s="19"/>
      <c r="C12" s="137"/>
      <c r="D12" s="1121"/>
      <c r="E12" s="1121"/>
      <c r="F12" s="1121"/>
      <c r="G12" s="1121"/>
      <c r="I12" s="1123"/>
    </row>
    <row r="13" spans="1:7" ht="18" customHeight="1">
      <c r="A13" s="1124" t="s">
        <v>100</v>
      </c>
      <c r="B13" s="1125">
        <v>7127</v>
      </c>
      <c r="C13" s="1126">
        <v>7365288</v>
      </c>
      <c r="D13" s="1127">
        <v>0</v>
      </c>
      <c r="E13" s="1127">
        <v>0</v>
      </c>
      <c r="F13" s="1128">
        <v>0</v>
      </c>
      <c r="G13" s="1128">
        <v>0</v>
      </c>
    </row>
    <row r="14" spans="1:7" s="1130" customFormat="1" ht="18" customHeight="1">
      <c r="A14" s="700">
        <v>8</v>
      </c>
      <c r="B14" s="1129">
        <v>5939</v>
      </c>
      <c r="C14" s="23">
        <v>5943264</v>
      </c>
      <c r="D14" s="1119">
        <v>1</v>
      </c>
      <c r="E14" s="1119">
        <v>310</v>
      </c>
      <c r="F14" s="1119">
        <v>0</v>
      </c>
      <c r="G14" s="1119">
        <v>0</v>
      </c>
    </row>
    <row r="15" spans="1:7" s="251" customFormat="1" ht="18" customHeight="1">
      <c r="A15" s="700">
        <v>9</v>
      </c>
      <c r="B15" s="1129">
        <v>5803</v>
      </c>
      <c r="C15" s="23">
        <v>5684115</v>
      </c>
      <c r="D15" s="1119">
        <v>0</v>
      </c>
      <c r="E15" s="1119">
        <v>0</v>
      </c>
      <c r="F15" s="1119">
        <v>0</v>
      </c>
      <c r="G15" s="1119">
        <v>0</v>
      </c>
    </row>
    <row r="16" spans="1:7" s="251" customFormat="1" ht="18" customHeight="1">
      <c r="A16" s="700">
        <v>10</v>
      </c>
      <c r="B16" s="1129">
        <v>4950</v>
      </c>
      <c r="C16" s="23">
        <v>4523283</v>
      </c>
      <c r="D16" s="1119">
        <v>0</v>
      </c>
      <c r="E16" s="1119">
        <v>0</v>
      </c>
      <c r="F16" s="1119">
        <v>0</v>
      </c>
      <c r="G16" s="1119">
        <v>0</v>
      </c>
    </row>
    <row r="17" spans="1:7" s="251" customFormat="1" ht="18" customHeight="1">
      <c r="A17" s="700">
        <v>11</v>
      </c>
      <c r="B17" s="1129">
        <v>6588</v>
      </c>
      <c r="C17" s="23">
        <v>6984416</v>
      </c>
      <c r="D17" s="1119">
        <v>0</v>
      </c>
      <c r="E17" s="1119">
        <v>0</v>
      </c>
      <c r="F17" s="248">
        <v>0</v>
      </c>
      <c r="G17" s="248">
        <v>0</v>
      </c>
    </row>
    <row r="18" spans="1:7" s="251" customFormat="1" ht="18" customHeight="1">
      <c r="A18" s="700">
        <v>12</v>
      </c>
      <c r="B18" s="1129">
        <v>5930</v>
      </c>
      <c r="C18" s="23">
        <v>4918252</v>
      </c>
      <c r="D18" s="1119">
        <v>0</v>
      </c>
      <c r="E18" s="1119">
        <v>0</v>
      </c>
      <c r="F18" s="248">
        <v>0</v>
      </c>
      <c r="G18" s="248">
        <v>0</v>
      </c>
    </row>
    <row r="19" spans="1:7" s="251" customFormat="1" ht="18" customHeight="1">
      <c r="A19" s="700" t="s">
        <v>279</v>
      </c>
      <c r="B19" s="1129">
        <v>5163</v>
      </c>
      <c r="C19" s="23">
        <v>4828244</v>
      </c>
      <c r="D19" s="1119">
        <v>0</v>
      </c>
      <c r="E19" s="1119">
        <v>0</v>
      </c>
      <c r="F19" s="248">
        <v>0</v>
      </c>
      <c r="G19" s="248">
        <v>0</v>
      </c>
    </row>
    <row r="20" spans="1:7" s="251" customFormat="1" ht="18" customHeight="1">
      <c r="A20" s="700">
        <v>2</v>
      </c>
      <c r="B20" s="1129">
        <v>5236</v>
      </c>
      <c r="C20" s="23">
        <v>5559729</v>
      </c>
      <c r="D20" s="1119">
        <v>0</v>
      </c>
      <c r="E20" s="1119">
        <v>0</v>
      </c>
      <c r="F20" s="248">
        <v>0</v>
      </c>
      <c r="G20" s="248">
        <v>0</v>
      </c>
    </row>
    <row r="21" spans="1:7" s="251" customFormat="1" ht="18" customHeight="1">
      <c r="A21" s="700">
        <v>3</v>
      </c>
      <c r="B21" s="1129">
        <v>7086</v>
      </c>
      <c r="C21" s="23">
        <v>8048413</v>
      </c>
      <c r="D21" s="1119">
        <v>0</v>
      </c>
      <c r="E21" s="1119">
        <v>0</v>
      </c>
      <c r="F21" s="1119">
        <v>0</v>
      </c>
      <c r="G21" s="1119">
        <v>0</v>
      </c>
    </row>
    <row r="22" spans="1:7" s="251" customFormat="1" ht="18" customHeight="1">
      <c r="A22" s="700">
        <v>4</v>
      </c>
      <c r="B22" s="1129">
        <v>4461</v>
      </c>
      <c r="C22" s="23">
        <v>6261081</v>
      </c>
      <c r="D22" s="1119">
        <v>0</v>
      </c>
      <c r="E22" s="1119">
        <v>0</v>
      </c>
      <c r="F22" s="1119">
        <v>0</v>
      </c>
      <c r="G22" s="1119">
        <v>0</v>
      </c>
    </row>
    <row r="23" spans="1:7" s="251" customFormat="1" ht="18" customHeight="1">
      <c r="A23" s="700">
        <v>5</v>
      </c>
      <c r="B23" s="1129">
        <v>4176</v>
      </c>
      <c r="C23" s="23">
        <v>5837984</v>
      </c>
      <c r="D23" s="1119">
        <v>0</v>
      </c>
      <c r="E23" s="1119">
        <v>0</v>
      </c>
      <c r="F23" s="1119">
        <v>0</v>
      </c>
      <c r="G23" s="1119">
        <v>0</v>
      </c>
    </row>
    <row r="24" spans="1:7" s="251" customFormat="1" ht="18" customHeight="1">
      <c r="A24" s="700">
        <v>6</v>
      </c>
      <c r="B24" s="1129">
        <v>4624</v>
      </c>
      <c r="C24" s="23">
        <v>6620628</v>
      </c>
      <c r="D24" s="1119">
        <v>0</v>
      </c>
      <c r="E24" s="1119">
        <v>0</v>
      </c>
      <c r="F24" s="1119">
        <v>0</v>
      </c>
      <c r="G24" s="1119">
        <v>0</v>
      </c>
    </row>
    <row r="25" spans="1:7" s="251" customFormat="1" ht="18" customHeight="1">
      <c r="A25" s="700">
        <v>7</v>
      </c>
      <c r="B25" s="1129">
        <v>3893</v>
      </c>
      <c r="C25" s="23">
        <v>4614553</v>
      </c>
      <c r="D25" s="1119">
        <v>0</v>
      </c>
      <c r="E25" s="1119">
        <v>0</v>
      </c>
      <c r="F25" s="1119">
        <v>0</v>
      </c>
      <c r="G25" s="1119">
        <v>0</v>
      </c>
    </row>
    <row r="26" spans="1:7" s="251" customFormat="1" ht="18" customHeight="1">
      <c r="A26" s="1131">
        <v>8</v>
      </c>
      <c r="B26" s="1132">
        <v>5103</v>
      </c>
      <c r="C26" s="1133">
        <v>6993755</v>
      </c>
      <c r="D26" s="1134">
        <v>0</v>
      </c>
      <c r="E26" s="1134">
        <v>0</v>
      </c>
      <c r="F26" s="1134">
        <v>0</v>
      </c>
      <c r="G26" s="1134">
        <v>0</v>
      </c>
    </row>
    <row r="27" spans="1:7" ht="18" customHeight="1">
      <c r="A27" s="1135" t="s">
        <v>714</v>
      </c>
      <c r="B27" s="1136"/>
      <c r="C27" s="1136"/>
      <c r="D27" s="1137"/>
      <c r="E27" s="1137"/>
      <c r="F27" s="1137"/>
      <c r="G27" s="1137"/>
    </row>
    <row r="28" spans="1:7" ht="18" customHeight="1">
      <c r="A28" s="266"/>
      <c r="B28" s="266"/>
      <c r="C28" s="266"/>
      <c r="D28" s="1138"/>
      <c r="E28" s="1138"/>
      <c r="F28" s="1138"/>
      <c r="G28" s="1138"/>
    </row>
    <row r="29" spans="2:3" ht="13.5">
      <c r="B29" s="1139"/>
      <c r="C29" s="1140"/>
    </row>
    <row r="30" spans="4:7" s="251" customFormat="1" ht="14.25">
      <c r="D30" s="1119"/>
      <c r="E30" s="1119"/>
      <c r="F30" s="1141"/>
      <c r="G30" s="1141"/>
    </row>
  </sheetData>
  <sheetProtection/>
  <mergeCells count="4">
    <mergeCell ref="A1:G1"/>
    <mergeCell ref="A3:A5"/>
    <mergeCell ref="B3:C4"/>
    <mergeCell ref="D3:E4"/>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G28"/>
  <sheetViews>
    <sheetView zoomScalePageLayoutView="0" workbookViewId="0" topLeftCell="A1">
      <selection activeCell="A1" sqref="A1:G1"/>
    </sheetView>
  </sheetViews>
  <sheetFormatPr defaultColWidth="10.625" defaultRowHeight="9"/>
  <cols>
    <col min="1" max="1" width="14.625" style="161" customWidth="1"/>
    <col min="2" max="4" width="9.75390625" style="161" customWidth="1"/>
    <col min="5" max="5" width="9.875" style="161" customWidth="1"/>
    <col min="6" max="7" width="9.75390625" style="161" customWidth="1"/>
    <col min="8" max="8" width="12.50390625" style="161" customWidth="1"/>
    <col min="9" max="16384" width="10.625" style="161" customWidth="1"/>
  </cols>
  <sheetData>
    <row r="1" spans="1:7" ht="15" customHeight="1">
      <c r="A1" s="1934" t="s">
        <v>697</v>
      </c>
      <c r="B1" s="1996"/>
      <c r="C1" s="1996"/>
      <c r="D1" s="1996"/>
      <c r="E1" s="1996"/>
      <c r="F1" s="1996"/>
      <c r="G1" s="1996"/>
    </row>
    <row r="2" spans="1:7" ht="16.5" customHeight="1" thickBot="1">
      <c r="A2" s="240"/>
      <c r="B2" s="240"/>
      <c r="C2" s="240"/>
      <c r="D2" s="240"/>
      <c r="E2" s="240"/>
      <c r="F2" s="240"/>
      <c r="G2" s="1100" t="s">
        <v>679</v>
      </c>
    </row>
    <row r="3" spans="1:7" ht="19.5" customHeight="1" thickTop="1">
      <c r="A3" s="1936" t="s">
        <v>269</v>
      </c>
      <c r="B3" s="285" t="s">
        <v>698</v>
      </c>
      <c r="C3" s="286"/>
      <c r="D3" s="286"/>
      <c r="E3" s="285" t="s">
        <v>699</v>
      </c>
      <c r="F3" s="286"/>
      <c r="G3" s="286"/>
    </row>
    <row r="4" spans="1:7" ht="22.5" customHeight="1">
      <c r="A4" s="1937"/>
      <c r="B4" s="1939" t="s">
        <v>700</v>
      </c>
      <c r="C4" s="1101"/>
      <c r="D4" s="1101"/>
      <c r="E4" s="1939" t="s">
        <v>701</v>
      </c>
      <c r="F4" s="1101"/>
      <c r="G4" s="1101"/>
    </row>
    <row r="5" spans="1:7" ht="38.25" customHeight="1">
      <c r="A5" s="1744"/>
      <c r="B5" s="1786"/>
      <c r="C5" s="244" t="s">
        <v>702</v>
      </c>
      <c r="D5" s="244" t="s">
        <v>703</v>
      </c>
      <c r="E5" s="1786"/>
      <c r="F5" s="244" t="s">
        <v>702</v>
      </c>
      <c r="G5" s="244" t="s">
        <v>703</v>
      </c>
    </row>
    <row r="6" spans="1:7" ht="18" customHeight="1">
      <c r="A6" s="163"/>
      <c r="B6" s="1059"/>
      <c r="C6" s="1102"/>
      <c r="D6" s="1102"/>
      <c r="E6" s="1103"/>
      <c r="F6" s="1103"/>
      <c r="G6" s="1103"/>
    </row>
    <row r="7" spans="1:7" s="157" customFormat="1" ht="18" customHeight="1">
      <c r="A7" s="1073" t="s">
        <v>277</v>
      </c>
      <c r="B7" s="1092">
        <v>44</v>
      </c>
      <c r="C7" s="17">
        <v>6</v>
      </c>
      <c r="D7" s="17">
        <v>8</v>
      </c>
      <c r="E7" s="17">
        <v>4398</v>
      </c>
      <c r="F7" s="17">
        <v>269</v>
      </c>
      <c r="G7" s="17">
        <v>1527</v>
      </c>
    </row>
    <row r="8" spans="1:7" s="157" customFormat="1" ht="18" customHeight="1">
      <c r="A8" s="1073">
        <v>29</v>
      </c>
      <c r="B8" s="1092">
        <v>38</v>
      </c>
      <c r="C8" s="17">
        <v>4</v>
      </c>
      <c r="D8" s="17">
        <v>7</v>
      </c>
      <c r="E8" s="17">
        <v>3510</v>
      </c>
      <c r="F8" s="17">
        <v>174</v>
      </c>
      <c r="G8" s="17">
        <v>814</v>
      </c>
    </row>
    <row r="9" spans="1:7" s="157" customFormat="1" ht="18" customHeight="1">
      <c r="A9" s="1073">
        <v>30</v>
      </c>
      <c r="B9" s="1092">
        <v>28</v>
      </c>
      <c r="C9" s="17">
        <v>3</v>
      </c>
      <c r="D9" s="17">
        <v>7</v>
      </c>
      <c r="E9" s="17">
        <v>6291</v>
      </c>
      <c r="F9" s="17">
        <v>2357</v>
      </c>
      <c r="G9" s="17">
        <v>2099</v>
      </c>
    </row>
    <row r="10" spans="1:7" s="157" customFormat="1" ht="18" customHeight="1">
      <c r="A10" s="1073" t="s">
        <v>379</v>
      </c>
      <c r="B10" s="1092">
        <v>42</v>
      </c>
      <c r="C10" s="17">
        <v>5</v>
      </c>
      <c r="D10" s="17">
        <v>7</v>
      </c>
      <c r="E10" s="17">
        <v>3091</v>
      </c>
      <c r="F10" s="17">
        <v>491</v>
      </c>
      <c r="G10" s="17">
        <v>448</v>
      </c>
    </row>
    <row r="11" spans="1:7" s="157" customFormat="1" ht="18" customHeight="1">
      <c r="A11" s="1073">
        <v>2</v>
      </c>
      <c r="B11" s="1092">
        <v>32</v>
      </c>
      <c r="C11" s="17">
        <v>2</v>
      </c>
      <c r="D11" s="17">
        <v>4</v>
      </c>
      <c r="E11" s="17">
        <v>12664</v>
      </c>
      <c r="F11" s="17">
        <v>136</v>
      </c>
      <c r="G11" s="17">
        <v>286</v>
      </c>
    </row>
    <row r="12" spans="1:7" ht="18" customHeight="1">
      <c r="A12" s="1104"/>
      <c r="B12" s="1105"/>
      <c r="C12" s="1106"/>
      <c r="D12" s="1106"/>
      <c r="E12" s="1106"/>
      <c r="F12" s="1106"/>
      <c r="G12" s="1106"/>
    </row>
    <row r="13" spans="1:7" ht="18" customHeight="1">
      <c r="A13" s="1104" t="s">
        <v>676</v>
      </c>
      <c r="B13" s="1092">
        <v>3</v>
      </c>
      <c r="C13" s="22" t="s">
        <v>121</v>
      </c>
      <c r="D13" s="22" t="s">
        <v>121</v>
      </c>
      <c r="E13" s="22">
        <v>1098</v>
      </c>
      <c r="F13" s="22" t="s">
        <v>121</v>
      </c>
      <c r="G13" s="22" t="s">
        <v>121</v>
      </c>
    </row>
    <row r="14" spans="1:7" s="157" customFormat="1" ht="18" customHeight="1">
      <c r="A14" s="1107">
        <v>9</v>
      </c>
      <c r="B14" s="22">
        <v>1</v>
      </c>
      <c r="C14" s="22" t="s">
        <v>121</v>
      </c>
      <c r="D14" s="22" t="s">
        <v>121</v>
      </c>
      <c r="E14" s="22">
        <v>31</v>
      </c>
      <c r="F14" s="22" t="s">
        <v>121</v>
      </c>
      <c r="G14" s="22" t="s">
        <v>121</v>
      </c>
    </row>
    <row r="15" spans="1:7" s="157" customFormat="1" ht="18" customHeight="1">
      <c r="A15" s="1107">
        <v>10</v>
      </c>
      <c r="B15" s="22">
        <v>5</v>
      </c>
      <c r="C15" s="22" t="s">
        <v>121</v>
      </c>
      <c r="D15" s="22" t="s">
        <v>121</v>
      </c>
      <c r="E15" s="22">
        <v>583</v>
      </c>
      <c r="F15" s="22" t="s">
        <v>121</v>
      </c>
      <c r="G15" s="22" t="s">
        <v>121</v>
      </c>
    </row>
    <row r="16" spans="1:7" s="157" customFormat="1" ht="18" customHeight="1">
      <c r="A16" s="1073">
        <v>11</v>
      </c>
      <c r="B16" s="1092">
        <v>1</v>
      </c>
      <c r="C16" s="22" t="s">
        <v>121</v>
      </c>
      <c r="D16" s="22">
        <v>1</v>
      </c>
      <c r="E16" s="22">
        <v>50</v>
      </c>
      <c r="F16" s="22" t="s">
        <v>121</v>
      </c>
      <c r="G16" s="22">
        <v>50</v>
      </c>
    </row>
    <row r="17" spans="1:7" s="157" customFormat="1" ht="18" customHeight="1">
      <c r="A17" s="1073">
        <v>12</v>
      </c>
      <c r="B17" s="1092">
        <v>2</v>
      </c>
      <c r="C17" s="22" t="s">
        <v>121</v>
      </c>
      <c r="D17" s="22" t="s">
        <v>121</v>
      </c>
      <c r="E17" s="22">
        <v>145</v>
      </c>
      <c r="F17" s="22" t="s">
        <v>121</v>
      </c>
      <c r="G17" s="22" t="s">
        <v>121</v>
      </c>
    </row>
    <row r="18" spans="1:7" s="157" customFormat="1" ht="18" customHeight="1">
      <c r="A18" s="1073" t="s">
        <v>88</v>
      </c>
      <c r="B18" s="1092">
        <v>2</v>
      </c>
      <c r="C18" s="22" t="s">
        <v>121</v>
      </c>
      <c r="D18" s="22" t="s">
        <v>121</v>
      </c>
      <c r="E18" s="22">
        <v>238</v>
      </c>
      <c r="F18" s="22" t="s">
        <v>121</v>
      </c>
      <c r="G18" s="22" t="s">
        <v>121</v>
      </c>
    </row>
    <row r="19" spans="1:7" s="157" customFormat="1" ht="18" customHeight="1">
      <c r="A19" s="1073">
        <v>2</v>
      </c>
      <c r="B19" s="1092">
        <v>2</v>
      </c>
      <c r="C19" s="22">
        <v>1</v>
      </c>
      <c r="D19" s="22" t="s">
        <v>121</v>
      </c>
      <c r="E19" s="22">
        <v>200</v>
      </c>
      <c r="F19" s="22">
        <v>50</v>
      </c>
      <c r="G19" s="22" t="s">
        <v>121</v>
      </c>
    </row>
    <row r="20" spans="1:7" s="157" customFormat="1" ht="18" customHeight="1">
      <c r="A20" s="1073">
        <v>3</v>
      </c>
      <c r="B20" s="1092">
        <v>5</v>
      </c>
      <c r="C20" s="22" t="s">
        <v>121</v>
      </c>
      <c r="D20" s="22" t="s">
        <v>121</v>
      </c>
      <c r="E20" s="22">
        <v>420</v>
      </c>
      <c r="F20" s="22" t="s">
        <v>121</v>
      </c>
      <c r="G20" s="22" t="s">
        <v>121</v>
      </c>
    </row>
    <row r="21" spans="1:7" s="157" customFormat="1" ht="18" customHeight="1">
      <c r="A21" s="1073">
        <v>4</v>
      </c>
      <c r="B21" s="1092">
        <v>5</v>
      </c>
      <c r="C21" s="22">
        <v>1</v>
      </c>
      <c r="D21" s="22">
        <v>1</v>
      </c>
      <c r="E21" s="22">
        <v>147</v>
      </c>
      <c r="F21" s="22">
        <v>16</v>
      </c>
      <c r="G21" s="22">
        <v>29</v>
      </c>
    </row>
    <row r="22" spans="1:7" s="157" customFormat="1" ht="18" customHeight="1">
      <c r="A22" s="1073">
        <v>5</v>
      </c>
      <c r="B22" s="1092">
        <v>2</v>
      </c>
      <c r="C22" s="22">
        <v>1</v>
      </c>
      <c r="D22" s="22" t="s">
        <v>121</v>
      </c>
      <c r="E22" s="22">
        <v>534</v>
      </c>
      <c r="F22" s="22">
        <v>494</v>
      </c>
      <c r="G22" s="22" t="s">
        <v>121</v>
      </c>
    </row>
    <row r="23" spans="1:7" s="157" customFormat="1" ht="18" customHeight="1">
      <c r="A23" s="1073">
        <v>6</v>
      </c>
      <c r="B23" s="1092">
        <v>3</v>
      </c>
      <c r="C23" s="22">
        <v>2</v>
      </c>
      <c r="D23" s="22" t="s">
        <v>121</v>
      </c>
      <c r="E23" s="22">
        <v>213</v>
      </c>
      <c r="F23" s="22">
        <v>160</v>
      </c>
      <c r="G23" s="22" t="s">
        <v>121</v>
      </c>
    </row>
    <row r="24" spans="1:7" s="157" customFormat="1" ht="18" customHeight="1">
      <c r="A24" s="1073">
        <v>7</v>
      </c>
      <c r="B24" s="1092">
        <v>1</v>
      </c>
      <c r="C24" s="22" t="s">
        <v>121</v>
      </c>
      <c r="D24" s="22" t="s">
        <v>121</v>
      </c>
      <c r="E24" s="22">
        <v>33</v>
      </c>
      <c r="F24" s="22" t="s">
        <v>121</v>
      </c>
      <c r="G24" s="22" t="s">
        <v>121</v>
      </c>
    </row>
    <row r="25" spans="1:7" s="157" customFormat="1" ht="18" customHeight="1">
      <c r="A25" s="1074">
        <v>8</v>
      </c>
      <c r="B25" s="1095">
        <v>2</v>
      </c>
      <c r="C25" s="1096" t="s">
        <v>121</v>
      </c>
      <c r="D25" s="1096" t="s">
        <v>121</v>
      </c>
      <c r="E25" s="1096">
        <v>77</v>
      </c>
      <c r="F25" s="1096" t="s">
        <v>121</v>
      </c>
      <c r="G25" s="1096" t="s">
        <v>121</v>
      </c>
    </row>
    <row r="26" spans="1:7" ht="18" customHeight="1">
      <c r="A26" s="1077" t="s">
        <v>704</v>
      </c>
      <c r="B26" s="1078"/>
      <c r="C26" s="1078"/>
      <c r="D26" s="1078"/>
      <c r="E26" s="1078"/>
      <c r="F26" s="1078"/>
      <c r="G26" s="1078"/>
    </row>
    <row r="27" spans="1:7" ht="18" customHeight="1">
      <c r="A27" s="190" t="s">
        <v>705</v>
      </c>
      <c r="B27" s="240"/>
      <c r="C27" s="240"/>
      <c r="D27" s="240"/>
      <c r="E27" s="240"/>
      <c r="F27" s="240"/>
      <c r="G27" s="240"/>
    </row>
    <row r="28" spans="1:7" ht="18" customHeight="1">
      <c r="A28" s="190"/>
      <c r="B28" s="240"/>
      <c r="C28" s="240"/>
      <c r="D28" s="240"/>
      <c r="E28" s="240"/>
      <c r="F28" s="240"/>
      <c r="G28" s="240"/>
    </row>
  </sheetData>
  <sheetProtection/>
  <mergeCells count="4">
    <mergeCell ref="A1:G1"/>
    <mergeCell ref="A3:A5"/>
    <mergeCell ref="B4:B5"/>
    <mergeCell ref="E4:E5"/>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G27"/>
  <sheetViews>
    <sheetView zoomScalePageLayoutView="0" workbookViewId="0" topLeftCell="A1">
      <selection activeCell="A1" sqref="A1:G1"/>
    </sheetView>
  </sheetViews>
  <sheetFormatPr defaultColWidth="10.625" defaultRowHeight="9"/>
  <cols>
    <col min="1" max="1" width="16.625" style="161" customWidth="1"/>
    <col min="2" max="4" width="9.625" style="161" customWidth="1"/>
    <col min="5" max="5" width="9.50390625" style="161" customWidth="1"/>
    <col min="6" max="7" width="10.625" style="161" customWidth="1"/>
    <col min="8" max="16384" width="10.625" style="161" customWidth="1"/>
  </cols>
  <sheetData>
    <row r="1" spans="1:7" ht="15" customHeight="1">
      <c r="A1" s="1873" t="s">
        <v>678</v>
      </c>
      <c r="B1" s="1874"/>
      <c r="C1" s="1874"/>
      <c r="D1" s="1874"/>
      <c r="E1" s="1874"/>
      <c r="F1" s="1874"/>
      <c r="G1" s="1874"/>
    </row>
    <row r="2" spans="1:7" ht="15" customHeight="1" thickBot="1">
      <c r="A2" s="1079"/>
      <c r="B2" s="1079"/>
      <c r="C2" s="1079"/>
      <c r="D2" s="1079"/>
      <c r="E2" s="1079"/>
      <c r="F2" s="1079"/>
      <c r="G2" s="1080" t="s">
        <v>679</v>
      </c>
    </row>
    <row r="3" spans="1:7" ht="21.75" customHeight="1" thickTop="1">
      <c r="A3" s="1081" t="s">
        <v>410</v>
      </c>
      <c r="B3" s="1082" t="s">
        <v>680</v>
      </c>
      <c r="C3" s="1083"/>
      <c r="D3" s="1082" t="s">
        <v>681</v>
      </c>
      <c r="E3" s="1083"/>
      <c r="F3" s="1082" t="s">
        <v>682</v>
      </c>
      <c r="G3" s="1083"/>
    </row>
    <row r="4" spans="1:7" ht="21.75" customHeight="1">
      <c r="A4" s="1084" t="s">
        <v>416</v>
      </c>
      <c r="B4" s="1085" t="s">
        <v>683</v>
      </c>
      <c r="C4" s="1085" t="s">
        <v>684</v>
      </c>
      <c r="D4" s="1085" t="s">
        <v>683</v>
      </c>
      <c r="E4" s="1085" t="s">
        <v>684</v>
      </c>
      <c r="F4" s="1085" t="s">
        <v>683</v>
      </c>
      <c r="G4" s="1085" t="s">
        <v>684</v>
      </c>
    </row>
    <row r="5" spans="1:7" s="157" customFormat="1" ht="18" customHeight="1">
      <c r="A5" s="1086" t="s">
        <v>92</v>
      </c>
      <c r="B5" s="1087">
        <v>2937</v>
      </c>
      <c r="C5" s="43">
        <v>38833.771</v>
      </c>
      <c r="D5" s="43">
        <v>201</v>
      </c>
      <c r="E5" s="43">
        <v>2202.118</v>
      </c>
      <c r="F5" s="43" t="s">
        <v>685</v>
      </c>
      <c r="G5" s="43" t="s">
        <v>686</v>
      </c>
    </row>
    <row r="6" spans="1:7" s="157" customFormat="1" ht="18" customHeight="1">
      <c r="A6" s="1086">
        <v>29</v>
      </c>
      <c r="B6" s="1087">
        <v>3197</v>
      </c>
      <c r="C6" s="43">
        <v>45421.038</v>
      </c>
      <c r="D6" s="43">
        <v>194</v>
      </c>
      <c r="E6" s="43">
        <v>2474.646</v>
      </c>
      <c r="F6" s="43" t="s">
        <v>687</v>
      </c>
      <c r="G6" s="43" t="s">
        <v>688</v>
      </c>
    </row>
    <row r="7" spans="1:7" s="157" customFormat="1" ht="18" customHeight="1">
      <c r="A7" s="1086">
        <v>30</v>
      </c>
      <c r="B7" s="1087">
        <v>3226</v>
      </c>
      <c r="C7" s="43">
        <v>47126.845528</v>
      </c>
      <c r="D7" s="43">
        <v>213</v>
      </c>
      <c r="E7" s="43">
        <v>2342.251597</v>
      </c>
      <c r="F7" s="43" t="s">
        <v>689</v>
      </c>
      <c r="G7" s="43" t="s">
        <v>690</v>
      </c>
    </row>
    <row r="8" spans="1:7" s="157" customFormat="1" ht="18" customHeight="1">
      <c r="A8" s="1086" t="s">
        <v>69</v>
      </c>
      <c r="B8" s="1087">
        <v>3462</v>
      </c>
      <c r="C8" s="43">
        <v>40460.8354</v>
      </c>
      <c r="D8" s="43">
        <v>217</v>
      </c>
      <c r="E8" s="43">
        <v>2525.228854</v>
      </c>
      <c r="F8" s="43" t="s">
        <v>691</v>
      </c>
      <c r="G8" s="43" t="s">
        <v>692</v>
      </c>
    </row>
    <row r="9" spans="1:7" s="157" customFormat="1" ht="18" customHeight="1">
      <c r="A9" s="1086">
        <v>2</v>
      </c>
      <c r="B9" s="1087">
        <v>11059</v>
      </c>
      <c r="C9" s="43">
        <v>195613</v>
      </c>
      <c r="D9" s="43">
        <v>116</v>
      </c>
      <c r="E9" s="43">
        <v>1334</v>
      </c>
      <c r="F9" s="43" t="s">
        <v>693</v>
      </c>
      <c r="G9" s="43" t="s">
        <v>694</v>
      </c>
    </row>
    <row r="10" spans="1:7" ht="18" customHeight="1">
      <c r="A10" s="1088"/>
      <c r="B10" s="1089"/>
      <c r="C10" s="1090"/>
      <c r="D10" s="1090"/>
      <c r="E10" s="1090"/>
      <c r="F10" s="1090"/>
      <c r="G10" s="1090"/>
    </row>
    <row r="11" spans="1:7" s="157" customFormat="1" ht="18" customHeight="1">
      <c r="A11" s="1091" t="s">
        <v>676</v>
      </c>
      <c r="B11" s="1092">
        <v>1148</v>
      </c>
      <c r="C11" s="22">
        <v>21607</v>
      </c>
      <c r="D11" s="22">
        <v>7</v>
      </c>
      <c r="E11" s="22">
        <v>31</v>
      </c>
      <c r="F11" s="22">
        <v>13894</v>
      </c>
      <c r="G11" s="22">
        <v>207492</v>
      </c>
    </row>
    <row r="12" spans="1:7" s="157" customFormat="1" ht="18" customHeight="1">
      <c r="A12" s="1093">
        <v>9</v>
      </c>
      <c r="B12" s="1092">
        <v>831</v>
      </c>
      <c r="C12" s="22">
        <v>15464</v>
      </c>
      <c r="D12" s="22">
        <v>3</v>
      </c>
      <c r="E12" s="22">
        <v>15</v>
      </c>
      <c r="F12" s="22">
        <v>14322</v>
      </c>
      <c r="G12" s="22">
        <v>218903</v>
      </c>
    </row>
    <row r="13" spans="1:7" s="157" customFormat="1" ht="18" customHeight="1">
      <c r="A13" s="1093">
        <v>10</v>
      </c>
      <c r="B13" s="1092">
        <v>552</v>
      </c>
      <c r="C13" s="22">
        <v>8141</v>
      </c>
      <c r="D13" s="22">
        <v>11</v>
      </c>
      <c r="E13" s="22">
        <v>66</v>
      </c>
      <c r="F13" s="22">
        <v>14569</v>
      </c>
      <c r="G13" s="22">
        <v>224055</v>
      </c>
    </row>
    <row r="14" spans="1:7" s="157" customFormat="1" ht="18" customHeight="1">
      <c r="A14" s="1093">
        <v>11</v>
      </c>
      <c r="B14" s="1092">
        <v>494</v>
      </c>
      <c r="C14" s="22">
        <v>7613</v>
      </c>
      <c r="D14" s="22">
        <v>6</v>
      </c>
      <c r="E14" s="22">
        <v>59</v>
      </c>
      <c r="F14" s="22">
        <v>14738</v>
      </c>
      <c r="G14" s="22">
        <v>228266</v>
      </c>
    </row>
    <row r="15" spans="1:7" s="157" customFormat="1" ht="18" customHeight="1">
      <c r="A15" s="1093">
        <v>12</v>
      </c>
      <c r="B15" s="1092">
        <v>635</v>
      </c>
      <c r="C15" s="22">
        <v>8882</v>
      </c>
      <c r="D15" s="22">
        <v>13</v>
      </c>
      <c r="E15" s="22">
        <v>383</v>
      </c>
      <c r="F15" s="22">
        <v>14956</v>
      </c>
      <c r="G15" s="22">
        <v>231967</v>
      </c>
    </row>
    <row r="16" spans="1:7" s="157" customFormat="1" ht="18" customHeight="1">
      <c r="A16" s="1093" t="s">
        <v>279</v>
      </c>
      <c r="B16" s="1092">
        <v>247</v>
      </c>
      <c r="C16" s="22">
        <v>2658</v>
      </c>
      <c r="D16" s="22">
        <v>13</v>
      </c>
      <c r="E16" s="22">
        <v>161</v>
      </c>
      <c r="F16" s="22">
        <v>15089</v>
      </c>
      <c r="G16" s="22">
        <v>233441</v>
      </c>
    </row>
    <row r="17" spans="1:7" s="157" customFormat="1" ht="18" customHeight="1">
      <c r="A17" s="1093">
        <v>2</v>
      </c>
      <c r="B17" s="1092">
        <v>374</v>
      </c>
      <c r="C17" s="22">
        <v>5086</v>
      </c>
      <c r="D17" s="22">
        <v>5</v>
      </c>
      <c r="E17" s="22">
        <v>46</v>
      </c>
      <c r="F17" s="22">
        <v>15201</v>
      </c>
      <c r="G17" s="22">
        <v>234389</v>
      </c>
    </row>
    <row r="18" spans="1:7" s="157" customFormat="1" ht="18" customHeight="1">
      <c r="A18" s="1093">
        <v>3</v>
      </c>
      <c r="B18" s="1092">
        <v>1019</v>
      </c>
      <c r="C18" s="22">
        <v>15089</v>
      </c>
      <c r="D18" s="22">
        <v>9</v>
      </c>
      <c r="E18" s="22">
        <v>165</v>
      </c>
      <c r="F18" s="22">
        <v>15395</v>
      </c>
      <c r="G18" s="22">
        <v>238298</v>
      </c>
    </row>
    <row r="19" spans="1:7" s="157" customFormat="1" ht="18" customHeight="1">
      <c r="A19" s="1093">
        <v>4</v>
      </c>
      <c r="B19" s="1092">
        <v>191</v>
      </c>
      <c r="C19" s="22">
        <v>2272</v>
      </c>
      <c r="D19" s="22">
        <v>12</v>
      </c>
      <c r="E19" s="22">
        <v>56</v>
      </c>
      <c r="F19" s="22">
        <v>15530</v>
      </c>
      <c r="G19" s="22">
        <v>240464</v>
      </c>
    </row>
    <row r="20" spans="1:7" s="157" customFormat="1" ht="18" customHeight="1">
      <c r="A20" s="1093">
        <v>5</v>
      </c>
      <c r="B20" s="1092">
        <v>153</v>
      </c>
      <c r="C20" s="22">
        <v>1215</v>
      </c>
      <c r="D20" s="22">
        <v>7</v>
      </c>
      <c r="E20" s="22">
        <v>32</v>
      </c>
      <c r="F20" s="22">
        <v>15522</v>
      </c>
      <c r="G20" s="22">
        <v>239686</v>
      </c>
    </row>
    <row r="21" spans="1:7" s="157" customFormat="1" ht="18" customHeight="1">
      <c r="A21" s="1093">
        <v>6</v>
      </c>
      <c r="B21" s="1092">
        <v>224</v>
      </c>
      <c r="C21" s="22">
        <v>2087</v>
      </c>
      <c r="D21" s="22">
        <v>13</v>
      </c>
      <c r="E21" s="22">
        <v>213</v>
      </c>
      <c r="F21" s="22">
        <v>15490</v>
      </c>
      <c r="G21" s="22">
        <v>237916</v>
      </c>
    </row>
    <row r="22" spans="1:7" s="157" customFormat="1" ht="18" customHeight="1">
      <c r="A22" s="1093">
        <v>7</v>
      </c>
      <c r="B22" s="1092">
        <v>193</v>
      </c>
      <c r="C22" s="22">
        <v>1837</v>
      </c>
      <c r="D22" s="22">
        <v>5</v>
      </c>
      <c r="E22" s="22">
        <v>59</v>
      </c>
      <c r="F22" s="22">
        <v>15464</v>
      </c>
      <c r="G22" s="22">
        <v>236798</v>
      </c>
    </row>
    <row r="23" spans="1:7" s="157" customFormat="1" ht="18" customHeight="1">
      <c r="A23" s="1094">
        <v>8</v>
      </c>
      <c r="B23" s="1095">
        <v>212</v>
      </c>
      <c r="C23" s="1096">
        <v>1826</v>
      </c>
      <c r="D23" s="1096">
        <v>13</v>
      </c>
      <c r="E23" s="1096">
        <v>112</v>
      </c>
      <c r="F23" s="1096">
        <v>15465</v>
      </c>
      <c r="G23" s="1096">
        <v>235861</v>
      </c>
    </row>
    <row r="24" spans="1:7" ht="18" customHeight="1">
      <c r="A24" s="1097" t="s">
        <v>695</v>
      </c>
      <c r="B24" s="1098"/>
      <c r="C24" s="1098"/>
      <c r="D24" s="1098"/>
      <c r="E24" s="1098"/>
      <c r="F24" s="1098"/>
      <c r="G24" s="1098"/>
    </row>
    <row r="25" spans="1:7" ht="18" customHeight="1">
      <c r="A25" s="1099" t="s">
        <v>696</v>
      </c>
      <c r="B25" s="1079"/>
      <c r="C25" s="1079"/>
      <c r="D25" s="1079"/>
      <c r="E25" s="1079"/>
      <c r="F25" s="1079"/>
      <c r="G25" s="1079"/>
    </row>
    <row r="27" spans="2:7" ht="13.5">
      <c r="B27" s="302"/>
      <c r="C27" s="302"/>
      <c r="D27" s="302"/>
      <c r="E27" s="302"/>
      <c r="F27" s="302"/>
      <c r="G27" s="302"/>
    </row>
  </sheetData>
  <sheetProtection/>
  <mergeCells count="1">
    <mergeCell ref="A1:G1"/>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L34"/>
  <sheetViews>
    <sheetView zoomScalePageLayoutView="0" workbookViewId="0" topLeftCell="A1">
      <selection activeCell="A1" sqref="A1:D1"/>
    </sheetView>
  </sheetViews>
  <sheetFormatPr defaultColWidth="10.625" defaultRowHeight="9"/>
  <cols>
    <col min="1" max="1" width="13.75390625" style="161" customWidth="1"/>
    <col min="2" max="2" width="9.875" style="161" customWidth="1"/>
    <col min="3" max="3" width="11.75390625" style="161" customWidth="1"/>
    <col min="4" max="4" width="14.375" style="161" customWidth="1"/>
    <col min="5" max="16384" width="10.625" style="161" customWidth="1"/>
  </cols>
  <sheetData>
    <row r="1" spans="1:5" ht="15.75" customHeight="1">
      <c r="A1" s="1873" t="s">
        <v>669</v>
      </c>
      <c r="B1" s="2016"/>
      <c r="C1" s="2016"/>
      <c r="D1" s="2016"/>
      <c r="E1" s="284"/>
    </row>
    <row r="2" spans="1:5" ht="15.75" customHeight="1" thickBot="1">
      <c r="A2" s="240"/>
      <c r="B2" s="240"/>
      <c r="C2" s="190"/>
      <c r="D2" s="242" t="s">
        <v>670</v>
      </c>
      <c r="E2" s="284"/>
    </row>
    <row r="3" spans="1:5" ht="20.25" customHeight="1" thickTop="1">
      <c r="A3" s="1054" t="s">
        <v>410</v>
      </c>
      <c r="B3" s="2017" t="s">
        <v>671</v>
      </c>
      <c r="C3" s="2019" t="s">
        <v>672</v>
      </c>
      <c r="D3" s="1055"/>
      <c r="E3" s="284"/>
    </row>
    <row r="4" spans="1:5" ht="20.25" customHeight="1">
      <c r="A4" s="1056"/>
      <c r="B4" s="2018"/>
      <c r="C4" s="2020"/>
      <c r="D4" s="1057" t="s">
        <v>673</v>
      </c>
      <c r="E4" s="284"/>
    </row>
    <row r="5" spans="1:5" ht="20.25" customHeight="1">
      <c r="A5" s="1058" t="s">
        <v>416</v>
      </c>
      <c r="B5" s="1797"/>
      <c r="C5" s="1786"/>
      <c r="D5" s="162" t="s">
        <v>674</v>
      </c>
      <c r="E5" s="284"/>
    </row>
    <row r="6" spans="1:5" ht="18" customHeight="1">
      <c r="A6" s="163"/>
      <c r="B6" s="1059"/>
      <c r="C6" s="1059"/>
      <c r="D6" s="163"/>
      <c r="E6" s="284"/>
    </row>
    <row r="7" spans="1:12" s="157" customFormat="1" ht="18" customHeight="1">
      <c r="A7" s="1060" t="s">
        <v>675</v>
      </c>
      <c r="B7" s="1061">
        <v>3359</v>
      </c>
      <c r="C7" s="1061">
        <v>134373</v>
      </c>
      <c r="D7" s="1062">
        <v>-10.4</v>
      </c>
      <c r="E7" s="193"/>
      <c r="F7" s="1063"/>
      <c r="K7" s="1064"/>
      <c r="L7" s="1065"/>
    </row>
    <row r="8" spans="1:12" s="157" customFormat="1" ht="18" customHeight="1">
      <c r="A8" s="1060">
        <v>28</v>
      </c>
      <c r="B8" s="1061">
        <v>3624</v>
      </c>
      <c r="C8" s="1061">
        <v>137915</v>
      </c>
      <c r="D8" s="1062">
        <v>2.6</v>
      </c>
      <c r="E8" s="193"/>
      <c r="F8" s="1063"/>
      <c r="K8" s="1064"/>
      <c r="L8" s="1065"/>
    </row>
    <row r="9" spans="1:12" s="157" customFormat="1" ht="18" customHeight="1">
      <c r="A9" s="1060">
        <v>29</v>
      </c>
      <c r="B9" s="1061">
        <v>3163</v>
      </c>
      <c r="C9" s="1061">
        <v>116000</v>
      </c>
      <c r="D9" s="1062">
        <v>-15.9</v>
      </c>
      <c r="E9" s="193"/>
      <c r="F9" s="1063"/>
      <c r="K9" s="1064"/>
      <c r="L9" s="1065"/>
    </row>
    <row r="10" spans="1:12" s="157" customFormat="1" ht="18" customHeight="1">
      <c r="A10" s="1060">
        <v>30</v>
      </c>
      <c r="B10" s="1061">
        <v>3510</v>
      </c>
      <c r="C10" s="1061">
        <v>131361</v>
      </c>
      <c r="D10" s="1062">
        <v>13.2</v>
      </c>
      <c r="E10" s="193"/>
      <c r="F10" s="1063"/>
      <c r="K10" s="1064"/>
      <c r="L10" s="1065"/>
    </row>
    <row r="11" spans="1:12" s="157" customFormat="1" ht="18" customHeight="1">
      <c r="A11" s="1060" t="s">
        <v>555</v>
      </c>
      <c r="B11" s="1061">
        <v>3513</v>
      </c>
      <c r="C11" s="1061">
        <v>168729</v>
      </c>
      <c r="D11" s="1062">
        <v>28.4</v>
      </c>
      <c r="E11" s="193"/>
      <c r="F11" s="1063"/>
      <c r="K11" s="1064"/>
      <c r="L11" s="1065"/>
    </row>
    <row r="12" spans="1:12" s="157" customFormat="1" ht="18" customHeight="1">
      <c r="A12" s="1060">
        <v>2</v>
      </c>
      <c r="B12" s="1061">
        <v>3440</v>
      </c>
      <c r="C12" s="1061">
        <v>146190</v>
      </c>
      <c r="D12" s="1062">
        <v>-13.4</v>
      </c>
      <c r="E12" s="193"/>
      <c r="F12" s="1063"/>
      <c r="K12" s="1064"/>
      <c r="L12" s="1065"/>
    </row>
    <row r="13" spans="1:12" ht="18" customHeight="1">
      <c r="A13" s="1066"/>
      <c r="B13" s="1067"/>
      <c r="C13" s="1067"/>
      <c r="D13" s="1062"/>
      <c r="E13" s="284"/>
      <c r="K13" s="1068"/>
      <c r="L13" s="1069"/>
    </row>
    <row r="14" spans="1:5" s="157" customFormat="1" ht="18" customHeight="1">
      <c r="A14" s="1070" t="s">
        <v>676</v>
      </c>
      <c r="B14" s="1071">
        <v>290</v>
      </c>
      <c r="C14" s="19">
        <v>10444</v>
      </c>
      <c r="D14" s="1072">
        <v>-20.5</v>
      </c>
      <c r="E14" s="193"/>
    </row>
    <row r="15" spans="1:5" s="157" customFormat="1" ht="18" customHeight="1">
      <c r="A15" s="1073">
        <v>9</v>
      </c>
      <c r="B15" s="1071">
        <v>354</v>
      </c>
      <c r="C15" s="19">
        <v>14786</v>
      </c>
      <c r="D15" s="1072">
        <v>25.2</v>
      </c>
      <c r="E15" s="193"/>
    </row>
    <row r="16" spans="1:5" s="157" customFormat="1" ht="18" customHeight="1">
      <c r="A16" s="1073">
        <v>10</v>
      </c>
      <c r="B16" s="1071">
        <v>371</v>
      </c>
      <c r="C16" s="19">
        <v>11196</v>
      </c>
      <c r="D16" s="1072">
        <v>-29.9</v>
      </c>
      <c r="E16" s="193"/>
    </row>
    <row r="17" spans="1:5" s="157" customFormat="1" ht="18" customHeight="1">
      <c r="A17" s="1073">
        <v>11</v>
      </c>
      <c r="B17" s="1071">
        <v>291</v>
      </c>
      <c r="C17" s="19">
        <v>11296</v>
      </c>
      <c r="D17" s="1072">
        <v>20.4</v>
      </c>
      <c r="E17" s="193"/>
    </row>
    <row r="18" spans="1:5" s="157" customFormat="1" ht="18" customHeight="1">
      <c r="A18" s="1073">
        <v>12</v>
      </c>
      <c r="B18" s="1071">
        <v>239</v>
      </c>
      <c r="C18" s="19">
        <v>5558</v>
      </c>
      <c r="D18" s="1072">
        <v>-30.2</v>
      </c>
      <c r="E18" s="193"/>
    </row>
    <row r="19" spans="1:8" s="157" customFormat="1" ht="18" customHeight="1">
      <c r="A19" s="1073" t="s">
        <v>279</v>
      </c>
      <c r="B19" s="1071">
        <v>162</v>
      </c>
      <c r="C19" s="19">
        <v>4944</v>
      </c>
      <c r="D19" s="1072">
        <v>-37.2</v>
      </c>
      <c r="E19" s="193"/>
      <c r="G19" s="1064"/>
      <c r="H19" s="1065"/>
    </row>
    <row r="20" spans="1:5" s="157" customFormat="1" ht="18" customHeight="1">
      <c r="A20" s="1073">
        <v>2</v>
      </c>
      <c r="B20" s="1071">
        <v>209</v>
      </c>
      <c r="C20" s="19">
        <v>5822</v>
      </c>
      <c r="D20" s="1072">
        <v>-27.2</v>
      </c>
      <c r="E20" s="193"/>
    </row>
    <row r="21" spans="1:5" s="157" customFormat="1" ht="18" customHeight="1">
      <c r="A21" s="1073">
        <v>3</v>
      </c>
      <c r="B21" s="1071">
        <v>336</v>
      </c>
      <c r="C21" s="19">
        <v>21060</v>
      </c>
      <c r="D21" s="1072">
        <v>25.9</v>
      </c>
      <c r="E21" s="193"/>
    </row>
    <row r="22" spans="1:5" s="157" customFormat="1" ht="18" customHeight="1">
      <c r="A22" s="1073">
        <v>4</v>
      </c>
      <c r="B22" s="1071">
        <v>302</v>
      </c>
      <c r="C22" s="19">
        <v>27946</v>
      </c>
      <c r="D22" s="1072">
        <v>11.9</v>
      </c>
      <c r="E22" s="193"/>
    </row>
    <row r="23" spans="1:5" s="157" customFormat="1" ht="18" customHeight="1">
      <c r="A23" s="1073">
        <v>5</v>
      </c>
      <c r="B23" s="1071">
        <v>181</v>
      </c>
      <c r="C23" s="19">
        <v>12105</v>
      </c>
      <c r="D23" s="1072">
        <v>50.8</v>
      </c>
      <c r="E23" s="193"/>
    </row>
    <row r="24" spans="1:5" s="157" customFormat="1" ht="18" customHeight="1">
      <c r="A24" s="1073">
        <v>6</v>
      </c>
      <c r="B24" s="1071">
        <v>406</v>
      </c>
      <c r="C24" s="19">
        <v>17157</v>
      </c>
      <c r="D24" s="1072">
        <v>16.7</v>
      </c>
      <c r="E24" s="193"/>
    </row>
    <row r="25" spans="1:5" s="157" customFormat="1" ht="18" customHeight="1">
      <c r="A25" s="1073">
        <v>7</v>
      </c>
      <c r="B25" s="1071">
        <v>346</v>
      </c>
      <c r="C25" s="19">
        <v>14289</v>
      </c>
      <c r="D25" s="1072">
        <v>6.9</v>
      </c>
      <c r="E25" s="193"/>
    </row>
    <row r="26" spans="1:5" s="157" customFormat="1" ht="18" customHeight="1">
      <c r="A26" s="1074">
        <v>8</v>
      </c>
      <c r="B26" s="1075">
        <v>290</v>
      </c>
      <c r="C26" s="258">
        <v>10285</v>
      </c>
      <c r="D26" s="1076">
        <v>-1.5</v>
      </c>
      <c r="E26" s="193"/>
    </row>
    <row r="27" spans="1:5" ht="18" customHeight="1">
      <c r="A27" s="1077" t="s">
        <v>677</v>
      </c>
      <c r="B27" s="1078"/>
      <c r="C27" s="1078"/>
      <c r="D27" s="1078"/>
      <c r="E27" s="284"/>
    </row>
    <row r="28" spans="1:5" ht="18" customHeight="1">
      <c r="A28" s="190"/>
      <c r="B28" s="240"/>
      <c r="C28" s="240"/>
      <c r="D28" s="240"/>
      <c r="E28" s="284"/>
    </row>
    <row r="32" spans="2:4" ht="13.5">
      <c r="B32" s="1069"/>
      <c r="C32" s="1069"/>
      <c r="D32" s="1069"/>
    </row>
    <row r="34" spans="2:3" ht="13.5">
      <c r="B34" s="1069"/>
      <c r="C34" s="1069"/>
    </row>
  </sheetData>
  <sheetProtection/>
  <mergeCells count="3">
    <mergeCell ref="A1:D1"/>
    <mergeCell ref="B3:B5"/>
    <mergeCell ref="C3:C5"/>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HE47"/>
  <sheetViews>
    <sheetView zoomScalePageLayoutView="0" workbookViewId="0" topLeftCell="A1">
      <selection activeCell="B3" sqref="B3:M3"/>
    </sheetView>
  </sheetViews>
  <sheetFormatPr defaultColWidth="10.625" defaultRowHeight="9"/>
  <cols>
    <col min="1" max="1" width="14.75390625" style="264" customWidth="1"/>
    <col min="2" max="2" width="11.00390625" style="264" customWidth="1"/>
    <col min="3" max="3" width="9.75390625" style="264" customWidth="1"/>
    <col min="4" max="4" width="10.625" style="264" customWidth="1"/>
    <col min="5" max="5" width="8.375" style="264" customWidth="1"/>
    <col min="6" max="6" width="10.625" style="264" customWidth="1"/>
    <col min="7" max="8" width="10.875" style="264" customWidth="1"/>
    <col min="9" max="9" width="11.50390625" style="264" customWidth="1"/>
    <col min="10" max="10" width="9.875" style="264" customWidth="1"/>
    <col min="11" max="11" width="8.625" style="264" customWidth="1"/>
    <col min="12" max="12" width="11.375" style="264" customWidth="1"/>
    <col min="13" max="13" width="6.625" style="264" customWidth="1"/>
    <col min="14" max="14" width="9.50390625" style="264" customWidth="1"/>
    <col min="15" max="15" width="9.625" style="264" customWidth="1"/>
    <col min="16" max="16" width="10.875" style="264" customWidth="1"/>
    <col min="17" max="17" width="10.75390625" style="264" customWidth="1"/>
    <col min="18" max="18" width="11.125" style="264" customWidth="1"/>
    <col min="19" max="19" width="12.625" style="264" customWidth="1"/>
    <col min="20" max="22" width="11.875" style="264" customWidth="1"/>
    <col min="23" max="23" width="9.125" style="264" customWidth="1"/>
    <col min="24" max="24" width="10.00390625" style="264" customWidth="1"/>
    <col min="25" max="16384" width="10.625" style="264" customWidth="1"/>
  </cols>
  <sheetData>
    <row r="1" spans="1:213" ht="15.75" customHeight="1">
      <c r="A1" s="2021" t="s">
        <v>597</v>
      </c>
      <c r="B1" s="2021"/>
      <c r="C1" s="2021"/>
      <c r="D1" s="2021"/>
      <c r="E1" s="2021"/>
      <c r="F1" s="2021"/>
      <c r="G1" s="2021"/>
      <c r="H1" s="2021"/>
      <c r="I1" s="2021"/>
      <c r="J1" s="2021"/>
      <c r="K1" s="2021"/>
      <c r="L1" s="2021"/>
      <c r="M1" s="2021"/>
      <c r="N1" s="2021"/>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c r="BE1" s="982"/>
      <c r="BF1" s="982"/>
      <c r="BG1" s="982"/>
      <c r="BH1" s="982"/>
      <c r="BI1" s="982"/>
      <c r="BJ1" s="982"/>
      <c r="BK1" s="982"/>
      <c r="BL1" s="982"/>
      <c r="BM1" s="982"/>
      <c r="BN1" s="982"/>
      <c r="BO1" s="982"/>
      <c r="BP1" s="982"/>
      <c r="BQ1" s="982"/>
      <c r="BR1" s="982"/>
      <c r="BS1" s="982"/>
      <c r="BT1" s="982"/>
      <c r="BU1" s="982"/>
      <c r="BV1" s="982"/>
      <c r="BW1" s="982"/>
      <c r="BX1" s="982"/>
      <c r="BY1" s="982"/>
      <c r="BZ1" s="982"/>
      <c r="CA1" s="982"/>
      <c r="CB1" s="982"/>
      <c r="CC1" s="982"/>
      <c r="CD1" s="982"/>
      <c r="CE1" s="982"/>
      <c r="CF1" s="982"/>
      <c r="CG1" s="982"/>
      <c r="CH1" s="982"/>
      <c r="CI1" s="982"/>
      <c r="CJ1" s="982"/>
      <c r="CK1" s="982"/>
      <c r="CL1" s="982"/>
      <c r="CM1" s="982"/>
      <c r="CN1" s="982"/>
      <c r="CO1" s="982"/>
      <c r="CP1" s="982"/>
      <c r="CQ1" s="982"/>
      <c r="CR1" s="982"/>
      <c r="CS1" s="982"/>
      <c r="CT1" s="982"/>
      <c r="CU1" s="982"/>
      <c r="CV1" s="982"/>
      <c r="CW1" s="982"/>
      <c r="CX1" s="982"/>
      <c r="CY1" s="982"/>
      <c r="CZ1" s="982"/>
      <c r="DA1" s="982"/>
      <c r="DB1" s="982"/>
      <c r="DC1" s="982"/>
      <c r="DD1" s="982"/>
      <c r="DE1" s="982"/>
      <c r="DF1" s="982"/>
      <c r="DG1" s="982"/>
      <c r="DH1" s="982"/>
      <c r="DI1" s="982"/>
      <c r="DJ1" s="982"/>
      <c r="DK1" s="982"/>
      <c r="DL1" s="982"/>
      <c r="DM1" s="982"/>
      <c r="DN1" s="982"/>
      <c r="DO1" s="982"/>
      <c r="DP1" s="982"/>
      <c r="DQ1" s="982"/>
      <c r="DR1" s="982"/>
      <c r="DS1" s="982"/>
      <c r="DT1" s="982"/>
      <c r="DU1" s="982"/>
      <c r="DV1" s="982"/>
      <c r="DW1" s="982"/>
      <c r="DX1" s="982"/>
      <c r="DY1" s="982"/>
      <c r="DZ1" s="982"/>
      <c r="EA1" s="982"/>
      <c r="EB1" s="982"/>
      <c r="EC1" s="982"/>
      <c r="ED1" s="982"/>
      <c r="EE1" s="982"/>
      <c r="EF1" s="982"/>
      <c r="EG1" s="982"/>
      <c r="EH1" s="982"/>
      <c r="EI1" s="982"/>
      <c r="EJ1" s="982"/>
      <c r="EK1" s="982"/>
      <c r="EL1" s="982"/>
      <c r="EM1" s="982"/>
      <c r="EN1" s="982"/>
      <c r="EO1" s="982"/>
      <c r="EP1" s="982"/>
      <c r="EQ1" s="982"/>
      <c r="ER1" s="982"/>
      <c r="ES1" s="982"/>
      <c r="ET1" s="982"/>
      <c r="EU1" s="982"/>
      <c r="EV1" s="982"/>
      <c r="EW1" s="982"/>
      <c r="EX1" s="982"/>
      <c r="EY1" s="982"/>
      <c r="EZ1" s="982"/>
      <c r="FA1" s="982"/>
      <c r="FB1" s="982"/>
      <c r="FC1" s="982"/>
      <c r="FD1" s="982"/>
      <c r="FE1" s="982"/>
      <c r="FF1" s="982"/>
      <c r="FG1" s="982"/>
      <c r="FH1" s="982"/>
      <c r="FI1" s="982"/>
      <c r="FJ1" s="982"/>
      <c r="FK1" s="982"/>
      <c r="FL1" s="982"/>
      <c r="FM1" s="982"/>
      <c r="FN1" s="982"/>
      <c r="FO1" s="982"/>
      <c r="FP1" s="982"/>
      <c r="FQ1" s="982"/>
      <c r="FR1" s="982"/>
      <c r="FS1" s="982"/>
      <c r="FT1" s="982"/>
      <c r="FU1" s="982"/>
      <c r="FV1" s="982"/>
      <c r="FW1" s="982"/>
      <c r="FX1" s="982"/>
      <c r="FY1" s="982"/>
      <c r="FZ1" s="982"/>
      <c r="GA1" s="982"/>
      <c r="GB1" s="982"/>
      <c r="GC1" s="982"/>
      <c r="GD1" s="982"/>
      <c r="GE1" s="982"/>
      <c r="GF1" s="982"/>
      <c r="GG1" s="982"/>
      <c r="GH1" s="982"/>
      <c r="GI1" s="982"/>
      <c r="GJ1" s="982"/>
      <c r="GK1" s="982"/>
      <c r="GL1" s="982"/>
      <c r="GM1" s="982"/>
      <c r="GN1" s="982"/>
      <c r="GO1" s="982"/>
      <c r="GP1" s="982"/>
      <c r="GQ1" s="982"/>
      <c r="GR1" s="982"/>
      <c r="GS1" s="982"/>
      <c r="GT1" s="982"/>
      <c r="GU1" s="982"/>
      <c r="GV1" s="982"/>
      <c r="GW1" s="982"/>
      <c r="GX1" s="982"/>
      <c r="GY1" s="982"/>
      <c r="GZ1" s="982"/>
      <c r="HA1" s="982"/>
      <c r="HB1" s="982"/>
      <c r="HC1" s="982"/>
      <c r="HD1" s="982"/>
      <c r="HE1" s="982"/>
    </row>
    <row r="2" spans="1:200" ht="15.75" customHeight="1" thickBot="1">
      <c r="A2" s="983"/>
      <c r="C2" s="982"/>
      <c r="D2" s="982"/>
      <c r="E2" s="982"/>
      <c r="F2" s="982"/>
      <c r="G2" s="982"/>
      <c r="H2" s="982"/>
      <c r="I2" s="982"/>
      <c r="J2" s="982"/>
      <c r="L2" s="982"/>
      <c r="M2" s="982"/>
      <c r="N2" s="984" t="s">
        <v>598</v>
      </c>
      <c r="O2" s="982"/>
      <c r="P2" s="982"/>
      <c r="Q2" s="982"/>
      <c r="R2" s="982"/>
      <c r="S2" s="982"/>
      <c r="T2" s="982"/>
      <c r="U2" s="982"/>
      <c r="V2" s="982"/>
      <c r="W2" s="982"/>
      <c r="X2" s="982"/>
      <c r="Y2" s="982"/>
      <c r="Z2" s="982"/>
      <c r="AA2" s="982"/>
      <c r="AB2" s="982"/>
      <c r="AC2" s="982"/>
      <c r="AD2" s="982"/>
      <c r="AE2" s="982"/>
      <c r="AF2" s="982"/>
      <c r="AG2" s="982"/>
      <c r="AH2" s="982"/>
      <c r="AI2" s="982"/>
      <c r="AJ2" s="982"/>
      <c r="AK2" s="982"/>
      <c r="AL2" s="982"/>
      <c r="AM2" s="982"/>
      <c r="AN2" s="982"/>
      <c r="AO2" s="982"/>
      <c r="AP2" s="982"/>
      <c r="AQ2" s="982"/>
      <c r="AR2" s="982"/>
      <c r="AS2" s="982"/>
      <c r="AT2" s="982"/>
      <c r="AU2" s="982"/>
      <c r="AV2" s="982"/>
      <c r="AW2" s="982"/>
      <c r="AX2" s="982"/>
      <c r="AY2" s="982"/>
      <c r="AZ2" s="982"/>
      <c r="BA2" s="982"/>
      <c r="BB2" s="982"/>
      <c r="BC2" s="982"/>
      <c r="BD2" s="982"/>
      <c r="BE2" s="982"/>
      <c r="BF2" s="982"/>
      <c r="BG2" s="982"/>
      <c r="BH2" s="982"/>
      <c r="BI2" s="982"/>
      <c r="BJ2" s="982"/>
      <c r="BK2" s="982"/>
      <c r="BL2" s="982"/>
      <c r="BM2" s="982"/>
      <c r="BN2" s="982"/>
      <c r="BO2" s="982"/>
      <c r="BP2" s="982"/>
      <c r="BQ2" s="982"/>
      <c r="BR2" s="982"/>
      <c r="BS2" s="982"/>
      <c r="BT2" s="982"/>
      <c r="BU2" s="982"/>
      <c r="BV2" s="982"/>
      <c r="BW2" s="982"/>
      <c r="BX2" s="982"/>
      <c r="BY2" s="982"/>
      <c r="BZ2" s="982"/>
      <c r="CA2" s="982"/>
      <c r="CB2" s="982"/>
      <c r="CC2" s="982"/>
      <c r="CD2" s="982"/>
      <c r="CE2" s="982"/>
      <c r="CF2" s="982"/>
      <c r="CG2" s="982"/>
      <c r="CH2" s="982"/>
      <c r="CI2" s="982"/>
      <c r="CJ2" s="982"/>
      <c r="CK2" s="982"/>
      <c r="CL2" s="982"/>
      <c r="CM2" s="982"/>
      <c r="CN2" s="982"/>
      <c r="CO2" s="982"/>
      <c r="CP2" s="982"/>
      <c r="CQ2" s="982"/>
      <c r="CR2" s="982"/>
      <c r="CS2" s="982"/>
      <c r="CT2" s="982"/>
      <c r="CU2" s="982"/>
      <c r="CV2" s="982"/>
      <c r="CW2" s="982"/>
      <c r="CX2" s="982"/>
      <c r="CY2" s="982"/>
      <c r="CZ2" s="982"/>
      <c r="DA2" s="982"/>
      <c r="DB2" s="982"/>
      <c r="DC2" s="982"/>
      <c r="DD2" s="982"/>
      <c r="DE2" s="982"/>
      <c r="DF2" s="982"/>
      <c r="DG2" s="982"/>
      <c r="DH2" s="982"/>
      <c r="DI2" s="982"/>
      <c r="DJ2" s="982"/>
      <c r="DK2" s="982"/>
      <c r="DL2" s="982"/>
      <c r="DM2" s="982"/>
      <c r="DN2" s="982"/>
      <c r="DO2" s="982"/>
      <c r="DP2" s="982"/>
      <c r="DQ2" s="982"/>
      <c r="DR2" s="982"/>
      <c r="DS2" s="982"/>
      <c r="DT2" s="982"/>
      <c r="DU2" s="982"/>
      <c r="DV2" s="982"/>
      <c r="DW2" s="982"/>
      <c r="DX2" s="982"/>
      <c r="DY2" s="982"/>
      <c r="DZ2" s="982"/>
      <c r="EA2" s="982"/>
      <c r="EB2" s="982"/>
      <c r="EC2" s="982"/>
      <c r="ED2" s="982"/>
      <c r="EE2" s="982"/>
      <c r="EF2" s="982"/>
      <c r="EG2" s="982"/>
      <c r="EH2" s="982"/>
      <c r="EI2" s="982"/>
      <c r="EJ2" s="982"/>
      <c r="EK2" s="982"/>
      <c r="EL2" s="982"/>
      <c r="EM2" s="982"/>
      <c r="EN2" s="982"/>
      <c r="EO2" s="982"/>
      <c r="EP2" s="982"/>
      <c r="EQ2" s="982"/>
      <c r="ER2" s="982"/>
      <c r="ES2" s="982"/>
      <c r="ET2" s="982"/>
      <c r="EU2" s="982"/>
      <c r="EV2" s="982"/>
      <c r="EW2" s="982"/>
      <c r="EX2" s="982"/>
      <c r="EY2" s="982"/>
      <c r="EZ2" s="982"/>
      <c r="FA2" s="982"/>
      <c r="FB2" s="982"/>
      <c r="FC2" s="982"/>
      <c r="FD2" s="982"/>
      <c r="FE2" s="982"/>
      <c r="FF2" s="982"/>
      <c r="FG2" s="982"/>
      <c r="FH2" s="982"/>
      <c r="FI2" s="982"/>
      <c r="FJ2" s="982"/>
      <c r="FK2" s="982"/>
      <c r="FL2" s="982"/>
      <c r="FM2" s="982"/>
      <c r="FN2" s="982"/>
      <c r="FO2" s="982"/>
      <c r="FP2" s="982"/>
      <c r="FQ2" s="982"/>
      <c r="FR2" s="982"/>
      <c r="FS2" s="982"/>
      <c r="FT2" s="982"/>
      <c r="FU2" s="982"/>
      <c r="FV2" s="982"/>
      <c r="FW2" s="982"/>
      <c r="FX2" s="982"/>
      <c r="FY2" s="982"/>
      <c r="FZ2" s="982"/>
      <c r="GA2" s="982"/>
      <c r="GB2" s="982"/>
      <c r="GC2" s="982"/>
      <c r="GD2" s="982"/>
      <c r="GE2" s="982"/>
      <c r="GF2" s="982"/>
      <c r="GG2" s="982"/>
      <c r="GH2" s="982"/>
      <c r="GI2" s="982"/>
      <c r="GJ2" s="982"/>
      <c r="GK2" s="982"/>
      <c r="GL2" s="982"/>
      <c r="GM2" s="982"/>
      <c r="GN2" s="982"/>
      <c r="GO2" s="982"/>
      <c r="GP2" s="982"/>
      <c r="GQ2" s="982"/>
      <c r="GR2" s="982"/>
    </row>
    <row r="3" spans="1:14" ht="15.75" customHeight="1" thickTop="1">
      <c r="A3" s="2022" t="s">
        <v>599</v>
      </c>
      <c r="B3" s="2031"/>
      <c r="C3" s="2032"/>
      <c r="D3" s="2032"/>
      <c r="E3" s="2032"/>
      <c r="F3" s="2032"/>
      <c r="G3" s="2032"/>
      <c r="H3" s="2032"/>
      <c r="I3" s="2032"/>
      <c r="J3" s="2032"/>
      <c r="K3" s="2032"/>
      <c r="L3" s="2032"/>
      <c r="M3" s="2033"/>
      <c r="N3" s="985" t="s">
        <v>600</v>
      </c>
    </row>
    <row r="4" spans="1:14" ht="15.75" customHeight="1">
      <c r="A4" s="2023"/>
      <c r="B4" s="986" t="s">
        <v>601</v>
      </c>
      <c r="C4" s="987" t="s">
        <v>602</v>
      </c>
      <c r="D4" s="987" t="s">
        <v>603</v>
      </c>
      <c r="E4" s="988" t="s">
        <v>604</v>
      </c>
      <c r="F4" s="987" t="s">
        <v>605</v>
      </c>
      <c r="G4" s="987" t="s">
        <v>606</v>
      </c>
      <c r="H4" s="987" t="s">
        <v>607</v>
      </c>
      <c r="I4" s="987" t="s">
        <v>608</v>
      </c>
      <c r="J4" s="987" t="s">
        <v>609</v>
      </c>
      <c r="K4" s="989" t="s">
        <v>610</v>
      </c>
      <c r="L4" s="990" t="s">
        <v>611</v>
      </c>
      <c r="M4" s="987" t="s">
        <v>612</v>
      </c>
      <c r="N4" s="987" t="s">
        <v>613</v>
      </c>
    </row>
    <row r="5" spans="1:14" ht="33.75" customHeight="1">
      <c r="A5" s="2023"/>
      <c r="B5" s="991" t="s">
        <v>614</v>
      </c>
      <c r="C5" s="992"/>
      <c r="D5" s="992"/>
      <c r="E5" s="992" t="s">
        <v>615</v>
      </c>
      <c r="F5" s="992" t="s">
        <v>616</v>
      </c>
      <c r="G5" s="992" t="s">
        <v>617</v>
      </c>
      <c r="H5" s="992" t="s">
        <v>618</v>
      </c>
      <c r="I5" s="992"/>
      <c r="J5" s="993"/>
      <c r="K5" s="994"/>
      <c r="L5" s="995" t="s">
        <v>619</v>
      </c>
      <c r="M5" s="992"/>
      <c r="N5" s="992" t="s">
        <v>620</v>
      </c>
    </row>
    <row r="6" spans="1:14" ht="40.5" customHeight="1">
      <c r="A6" s="2024"/>
      <c r="B6" s="996" t="s">
        <v>621</v>
      </c>
      <c r="C6" s="992" t="s">
        <v>622</v>
      </c>
      <c r="D6" s="992" t="s">
        <v>623</v>
      </c>
      <c r="E6" s="997" t="s">
        <v>623</v>
      </c>
      <c r="F6" s="992" t="s">
        <v>623</v>
      </c>
      <c r="G6" s="992" t="s">
        <v>623</v>
      </c>
      <c r="H6" s="992" t="s">
        <v>624</v>
      </c>
      <c r="I6" s="992" t="s">
        <v>625</v>
      </c>
      <c r="J6" s="992" t="s">
        <v>622</v>
      </c>
      <c r="K6" s="998" t="s">
        <v>622</v>
      </c>
      <c r="L6" s="999" t="s">
        <v>622</v>
      </c>
      <c r="M6" s="992" t="s">
        <v>622</v>
      </c>
      <c r="N6" s="993" t="s">
        <v>626</v>
      </c>
    </row>
    <row r="7" spans="1:14" ht="15.75" customHeight="1">
      <c r="A7" s="1000"/>
      <c r="B7" s="1001"/>
      <c r="C7" s="1001"/>
      <c r="D7" s="1001"/>
      <c r="E7" s="1001"/>
      <c r="F7" s="1001"/>
      <c r="G7" s="1001"/>
      <c r="H7" s="1001"/>
      <c r="I7" s="1001"/>
      <c r="J7" s="1001"/>
      <c r="K7" s="1001"/>
      <c r="L7" s="1001"/>
      <c r="M7" s="1001"/>
      <c r="N7" s="1001"/>
    </row>
    <row r="8" spans="1:18" s="207" customFormat="1" ht="15.75" customHeight="1">
      <c r="A8" s="1002" t="s">
        <v>92</v>
      </c>
      <c r="B8" s="1003">
        <v>1933</v>
      </c>
      <c r="C8" s="1004">
        <v>515</v>
      </c>
      <c r="D8" s="1004">
        <v>117</v>
      </c>
      <c r="E8" s="1005">
        <v>123</v>
      </c>
      <c r="F8" s="1004">
        <v>659</v>
      </c>
      <c r="G8" s="1004">
        <v>193</v>
      </c>
      <c r="H8" s="1004">
        <v>210</v>
      </c>
      <c r="I8" s="1004">
        <v>231</v>
      </c>
      <c r="J8" s="1004">
        <v>179</v>
      </c>
      <c r="K8" s="1004">
        <v>753</v>
      </c>
      <c r="L8" s="1005">
        <v>648</v>
      </c>
      <c r="M8" s="1005">
        <v>333</v>
      </c>
      <c r="N8" s="1004">
        <v>4183</v>
      </c>
      <c r="O8" s="1006"/>
      <c r="P8" s="1006"/>
      <c r="Q8" s="1006"/>
      <c r="R8" s="1006"/>
    </row>
    <row r="9" spans="1:18" s="207" customFormat="1" ht="15.75" customHeight="1">
      <c r="A9" s="1007">
        <v>29</v>
      </c>
      <c r="B9" s="1004">
        <v>2006</v>
      </c>
      <c r="C9" s="1004">
        <v>511</v>
      </c>
      <c r="D9" s="1004">
        <v>128</v>
      </c>
      <c r="E9" s="1005" t="s">
        <v>627</v>
      </c>
      <c r="F9" s="1004">
        <v>667</v>
      </c>
      <c r="G9" s="1004">
        <v>161</v>
      </c>
      <c r="H9" s="1004">
        <v>212</v>
      </c>
      <c r="I9" s="1004">
        <v>224</v>
      </c>
      <c r="J9" s="1004">
        <v>174</v>
      </c>
      <c r="K9" s="1004">
        <v>708</v>
      </c>
      <c r="L9" s="1005">
        <v>658</v>
      </c>
      <c r="M9" s="1005">
        <v>335</v>
      </c>
      <c r="N9" s="1004">
        <v>4185</v>
      </c>
      <c r="O9" s="1006"/>
      <c r="P9" s="1006"/>
      <c r="Q9" s="1006"/>
      <c r="R9" s="1006"/>
    </row>
    <row r="10" spans="1:18" s="207" customFormat="1" ht="15.75" customHeight="1">
      <c r="A10" s="1007">
        <v>30</v>
      </c>
      <c r="B10" s="1004">
        <v>2125</v>
      </c>
      <c r="C10" s="1004">
        <v>515</v>
      </c>
      <c r="D10" s="1004">
        <v>127</v>
      </c>
      <c r="E10" s="1005" t="s">
        <v>628</v>
      </c>
      <c r="F10" s="1004">
        <v>677</v>
      </c>
      <c r="G10" s="1004">
        <v>185</v>
      </c>
      <c r="H10" s="1004">
        <v>210</v>
      </c>
      <c r="I10" s="1004">
        <v>229</v>
      </c>
      <c r="J10" s="1004">
        <v>205</v>
      </c>
      <c r="K10" s="1004">
        <v>703</v>
      </c>
      <c r="L10" s="1005">
        <v>699</v>
      </c>
      <c r="M10" s="1005">
        <v>357</v>
      </c>
      <c r="N10" s="1004">
        <v>4151</v>
      </c>
      <c r="O10" s="1006"/>
      <c r="P10" s="1006"/>
      <c r="Q10" s="1006"/>
      <c r="R10" s="1006"/>
    </row>
    <row r="11" spans="1:18" s="207" customFormat="1" ht="15.75" customHeight="1">
      <c r="A11" s="1007" t="s">
        <v>379</v>
      </c>
      <c r="B11" s="1004">
        <v>2074</v>
      </c>
      <c r="C11" s="1004">
        <v>529</v>
      </c>
      <c r="D11" s="1004">
        <v>116</v>
      </c>
      <c r="E11" s="1005" t="s">
        <v>629</v>
      </c>
      <c r="F11" s="1004">
        <v>712</v>
      </c>
      <c r="G11" s="1004">
        <v>204</v>
      </c>
      <c r="H11" s="1004">
        <v>214</v>
      </c>
      <c r="I11" s="1004">
        <v>225</v>
      </c>
      <c r="J11" s="1004">
        <v>160</v>
      </c>
      <c r="K11" s="1004">
        <v>637</v>
      </c>
      <c r="L11" s="1005">
        <v>696</v>
      </c>
      <c r="M11" s="1005">
        <v>360</v>
      </c>
      <c r="N11" s="1004">
        <v>4268</v>
      </c>
      <c r="O11" s="1006"/>
      <c r="P11" s="1006"/>
      <c r="Q11" s="1006"/>
      <c r="R11" s="1006"/>
    </row>
    <row r="12" spans="1:18" s="207" customFormat="1" ht="15.75" customHeight="1">
      <c r="A12" s="1007">
        <v>2</v>
      </c>
      <c r="B12" s="1004">
        <v>2048</v>
      </c>
      <c r="C12" s="1004">
        <v>527</v>
      </c>
      <c r="D12" s="1004">
        <v>122</v>
      </c>
      <c r="E12" s="1005" t="s">
        <v>630</v>
      </c>
      <c r="F12" s="1004">
        <v>754</v>
      </c>
      <c r="G12" s="1004">
        <v>197</v>
      </c>
      <c r="H12" s="1004">
        <v>216</v>
      </c>
      <c r="I12" s="1004">
        <v>227</v>
      </c>
      <c r="J12" s="1004">
        <v>201</v>
      </c>
      <c r="K12" s="1004">
        <v>683</v>
      </c>
      <c r="L12" s="1005">
        <v>771</v>
      </c>
      <c r="M12" s="1005">
        <v>364</v>
      </c>
      <c r="N12" s="1004">
        <v>4268</v>
      </c>
      <c r="O12" s="1006"/>
      <c r="P12" s="1006"/>
      <c r="Q12" s="1006"/>
      <c r="R12" s="1006"/>
    </row>
    <row r="13" spans="1:18" ht="15.75" customHeight="1">
      <c r="A13" s="1008"/>
      <c r="B13" s="1009"/>
      <c r="C13" s="1009"/>
      <c r="D13" s="1009"/>
      <c r="E13" s="1009"/>
      <c r="F13" s="1009"/>
      <c r="G13" s="1009"/>
      <c r="H13" s="1009"/>
      <c r="I13" s="1009"/>
      <c r="J13" s="1009"/>
      <c r="K13" s="1009"/>
      <c r="L13" s="1010"/>
      <c r="M13" s="1010"/>
      <c r="N13" s="1009"/>
      <c r="O13" s="1011"/>
      <c r="P13" s="1011"/>
      <c r="Q13" s="1011"/>
      <c r="R13" s="1011"/>
    </row>
    <row r="14" spans="1:18" s="207" customFormat="1" ht="15.75" customHeight="1">
      <c r="A14" s="1007" t="s">
        <v>556</v>
      </c>
      <c r="B14" s="1004">
        <v>2030</v>
      </c>
      <c r="C14" s="1004">
        <v>529</v>
      </c>
      <c r="D14" s="1004">
        <v>113</v>
      </c>
      <c r="E14" s="1005" t="s">
        <v>631</v>
      </c>
      <c r="F14" s="1004">
        <v>722</v>
      </c>
      <c r="G14" s="1012">
        <v>184</v>
      </c>
      <c r="H14" s="1004">
        <v>217</v>
      </c>
      <c r="I14" s="1004">
        <v>213</v>
      </c>
      <c r="J14" s="1004">
        <v>161</v>
      </c>
      <c r="K14" s="1004">
        <v>596</v>
      </c>
      <c r="L14" s="1005" t="s">
        <v>121</v>
      </c>
      <c r="M14" s="1004">
        <v>342</v>
      </c>
      <c r="N14" s="1004">
        <v>4269</v>
      </c>
      <c r="O14" s="1006"/>
      <c r="P14" s="1006"/>
      <c r="Q14" s="1006"/>
      <c r="R14" s="1006"/>
    </row>
    <row r="15" spans="1:18" s="207" customFormat="1" ht="15.75" customHeight="1">
      <c r="A15" s="1007">
        <v>4</v>
      </c>
      <c r="B15" s="1003">
        <v>2031</v>
      </c>
      <c r="C15" s="1004">
        <v>529</v>
      </c>
      <c r="D15" s="1004">
        <v>122</v>
      </c>
      <c r="E15" s="1005" t="s">
        <v>632</v>
      </c>
      <c r="F15" s="1004">
        <v>673</v>
      </c>
      <c r="G15" s="1012">
        <v>176</v>
      </c>
      <c r="H15" s="1004">
        <v>217</v>
      </c>
      <c r="I15" s="1004">
        <v>234</v>
      </c>
      <c r="J15" s="1004">
        <v>183</v>
      </c>
      <c r="K15" s="1004">
        <v>566</v>
      </c>
      <c r="L15" s="1005" t="s">
        <v>121</v>
      </c>
      <c r="M15" s="1004">
        <v>347</v>
      </c>
      <c r="N15" s="1004">
        <v>4266</v>
      </c>
      <c r="O15" s="1006"/>
      <c r="P15" s="1006"/>
      <c r="Q15" s="1006"/>
      <c r="R15" s="1006"/>
    </row>
    <row r="16" spans="1:18" s="207" customFormat="1" ht="15.75" customHeight="1">
      <c r="A16" s="1007">
        <v>5</v>
      </c>
      <c r="B16" s="1004">
        <v>2058</v>
      </c>
      <c r="C16" s="1004">
        <v>529</v>
      </c>
      <c r="D16" s="1004">
        <v>122</v>
      </c>
      <c r="E16" s="1005" t="s">
        <v>633</v>
      </c>
      <c r="F16" s="1004">
        <v>673</v>
      </c>
      <c r="G16" s="1012">
        <v>184</v>
      </c>
      <c r="H16" s="1004">
        <v>217</v>
      </c>
      <c r="I16" s="1004">
        <v>234</v>
      </c>
      <c r="J16" s="1004">
        <v>167</v>
      </c>
      <c r="K16" s="1004">
        <v>585</v>
      </c>
      <c r="L16" s="1005" t="s">
        <v>121</v>
      </c>
      <c r="M16" s="1004">
        <v>377</v>
      </c>
      <c r="N16" s="1004">
        <v>4269</v>
      </c>
      <c r="O16" s="1006"/>
      <c r="P16" s="1006"/>
      <c r="Q16" s="1006"/>
      <c r="R16" s="1006"/>
    </row>
    <row r="17" spans="1:18" s="207" customFormat="1" ht="15.75" customHeight="1">
      <c r="A17" s="1007">
        <v>6</v>
      </c>
      <c r="B17" s="1013">
        <v>2031</v>
      </c>
      <c r="C17" s="1014">
        <v>529</v>
      </c>
      <c r="D17" s="1014">
        <v>119</v>
      </c>
      <c r="E17" s="1015">
        <v>173</v>
      </c>
      <c r="F17" s="1016">
        <v>673</v>
      </c>
      <c r="G17" s="1016">
        <v>184</v>
      </c>
      <c r="H17" s="1016">
        <v>217</v>
      </c>
      <c r="I17" s="1017">
        <v>234</v>
      </c>
      <c r="J17" s="1018">
        <v>182</v>
      </c>
      <c r="K17" s="1016">
        <v>568</v>
      </c>
      <c r="L17" s="1016" t="s">
        <v>121</v>
      </c>
      <c r="M17" s="1016">
        <v>369</v>
      </c>
      <c r="N17" s="1004">
        <v>4254</v>
      </c>
      <c r="O17" s="1006"/>
      <c r="P17" s="1006"/>
      <c r="Q17" s="1006"/>
      <c r="R17" s="1006"/>
    </row>
    <row r="18" spans="1:18" s="207" customFormat="1" ht="15.75" customHeight="1">
      <c r="A18" s="1007">
        <v>7</v>
      </c>
      <c r="B18" s="1017">
        <v>2031</v>
      </c>
      <c r="C18" s="1014">
        <v>529</v>
      </c>
      <c r="D18" s="1014">
        <v>119</v>
      </c>
      <c r="E18" s="1015">
        <v>177</v>
      </c>
      <c r="F18" s="1016">
        <v>676</v>
      </c>
      <c r="G18" s="1016">
        <v>187</v>
      </c>
      <c r="H18" s="1016">
        <v>217</v>
      </c>
      <c r="I18" s="1017">
        <v>234</v>
      </c>
      <c r="J18" s="1018">
        <v>155</v>
      </c>
      <c r="K18" s="1016">
        <v>717</v>
      </c>
      <c r="L18" s="1016" t="s">
        <v>121</v>
      </c>
      <c r="M18" s="1016">
        <v>353</v>
      </c>
      <c r="N18" s="1004">
        <v>4348</v>
      </c>
      <c r="O18" s="1006"/>
      <c r="P18" s="1006"/>
      <c r="Q18" s="1006"/>
      <c r="R18" s="1006"/>
    </row>
    <row r="19" spans="1:14" s="207" customFormat="1" ht="15.75" customHeight="1">
      <c r="A19" s="1019" t="s">
        <v>634</v>
      </c>
      <c r="B19" s="1020">
        <v>2030</v>
      </c>
      <c r="C19" s="1021">
        <v>529</v>
      </c>
      <c r="D19" s="1021">
        <v>121</v>
      </c>
      <c r="E19" s="1022">
        <v>190</v>
      </c>
      <c r="F19" s="1023">
        <v>700</v>
      </c>
      <c r="G19" s="1023">
        <v>190</v>
      </c>
      <c r="H19" s="1023">
        <v>217</v>
      </c>
      <c r="I19" s="1024">
        <v>224</v>
      </c>
      <c r="J19" s="1025">
        <v>160</v>
      </c>
      <c r="K19" s="1023">
        <v>700</v>
      </c>
      <c r="L19" s="1023" t="s">
        <v>121</v>
      </c>
      <c r="M19" s="1023">
        <v>383</v>
      </c>
      <c r="N19" s="1026">
        <v>4292</v>
      </c>
    </row>
    <row r="20" spans="1:14" s="207" customFormat="1" ht="15.75" customHeight="1">
      <c r="A20" s="1027" t="s">
        <v>635</v>
      </c>
      <c r="B20" s="1020">
        <v>2398</v>
      </c>
      <c r="C20" s="1021">
        <v>434</v>
      </c>
      <c r="D20" s="1021">
        <v>100</v>
      </c>
      <c r="E20" s="1021">
        <v>170</v>
      </c>
      <c r="F20" s="1023">
        <v>909</v>
      </c>
      <c r="G20" s="1023">
        <v>200</v>
      </c>
      <c r="H20" s="1023">
        <v>218</v>
      </c>
      <c r="I20" s="1024">
        <v>232</v>
      </c>
      <c r="J20" s="1025">
        <v>161</v>
      </c>
      <c r="K20" s="1023">
        <v>653</v>
      </c>
      <c r="L20" s="1023" t="s">
        <v>121</v>
      </c>
      <c r="M20" s="1023">
        <v>248</v>
      </c>
      <c r="N20" s="1026">
        <v>8807</v>
      </c>
    </row>
    <row r="21" spans="2:14" ht="15.75" customHeight="1">
      <c r="B21" s="263"/>
      <c r="C21" s="1028"/>
      <c r="D21" s="1028"/>
      <c r="E21" s="1028"/>
      <c r="F21" s="1028"/>
      <c r="G21" s="1028"/>
      <c r="H21" s="1029"/>
      <c r="K21" s="1028"/>
      <c r="L21" s="1010"/>
      <c r="M21" s="1028"/>
      <c r="N21" s="1028"/>
    </row>
    <row r="22" spans="1:199" ht="15.75" customHeight="1" thickBot="1">
      <c r="A22" s="983"/>
      <c r="C22" s="982"/>
      <c r="D22" s="982"/>
      <c r="E22" s="982"/>
      <c r="F22" s="982"/>
      <c r="G22" s="982"/>
      <c r="H22" s="982"/>
      <c r="I22" s="982"/>
      <c r="J22" s="984" t="s">
        <v>598</v>
      </c>
      <c r="K22" s="982"/>
      <c r="L22" s="982"/>
      <c r="M22" s="1030"/>
      <c r="N22" s="982"/>
      <c r="O22" s="982"/>
      <c r="P22" s="982"/>
      <c r="Q22" s="982"/>
      <c r="R22" s="982"/>
      <c r="S22" s="982"/>
      <c r="T22" s="982"/>
      <c r="U22" s="982"/>
      <c r="V22" s="982"/>
      <c r="W22" s="982"/>
      <c r="X22" s="982"/>
      <c r="Y22" s="982"/>
      <c r="Z22" s="982"/>
      <c r="AA22" s="982"/>
      <c r="AB22" s="982"/>
      <c r="AC22" s="982"/>
      <c r="AD22" s="982"/>
      <c r="AE22" s="982"/>
      <c r="AF22" s="982"/>
      <c r="AG22" s="982"/>
      <c r="AH22" s="982"/>
      <c r="AI22" s="982"/>
      <c r="AJ22" s="982"/>
      <c r="AK22" s="982"/>
      <c r="AL22" s="982"/>
      <c r="AM22" s="982"/>
      <c r="AN22" s="982"/>
      <c r="AO22" s="982"/>
      <c r="AP22" s="982"/>
      <c r="AQ22" s="982"/>
      <c r="AR22" s="982"/>
      <c r="AS22" s="982"/>
      <c r="AT22" s="982"/>
      <c r="AU22" s="982"/>
      <c r="AV22" s="982"/>
      <c r="AW22" s="982"/>
      <c r="AX22" s="982"/>
      <c r="AY22" s="982"/>
      <c r="AZ22" s="982"/>
      <c r="BA22" s="982"/>
      <c r="BB22" s="982"/>
      <c r="BC22" s="982"/>
      <c r="BD22" s="982"/>
      <c r="BE22" s="982"/>
      <c r="BF22" s="982"/>
      <c r="BG22" s="982"/>
      <c r="BH22" s="982"/>
      <c r="BI22" s="982"/>
      <c r="BJ22" s="982"/>
      <c r="BK22" s="982"/>
      <c r="BL22" s="982"/>
      <c r="BM22" s="982"/>
      <c r="BN22" s="982"/>
      <c r="BO22" s="982"/>
      <c r="BP22" s="982"/>
      <c r="BQ22" s="982"/>
      <c r="BR22" s="982"/>
      <c r="BS22" s="982"/>
      <c r="BT22" s="982"/>
      <c r="BU22" s="982"/>
      <c r="BV22" s="982"/>
      <c r="BW22" s="982"/>
      <c r="BX22" s="982"/>
      <c r="BY22" s="982"/>
      <c r="BZ22" s="982"/>
      <c r="CA22" s="982"/>
      <c r="CB22" s="982"/>
      <c r="CC22" s="982"/>
      <c r="CD22" s="982"/>
      <c r="CE22" s="982"/>
      <c r="CF22" s="982"/>
      <c r="CG22" s="982"/>
      <c r="CH22" s="982"/>
      <c r="CI22" s="982"/>
      <c r="CJ22" s="982"/>
      <c r="CK22" s="982"/>
      <c r="CL22" s="982"/>
      <c r="CM22" s="982"/>
      <c r="CN22" s="982"/>
      <c r="CO22" s="982"/>
      <c r="CP22" s="982"/>
      <c r="CQ22" s="982"/>
      <c r="CR22" s="982"/>
      <c r="CS22" s="982"/>
      <c r="CT22" s="982"/>
      <c r="CU22" s="982"/>
      <c r="CV22" s="982"/>
      <c r="CW22" s="982"/>
      <c r="CX22" s="982"/>
      <c r="CY22" s="982"/>
      <c r="CZ22" s="982"/>
      <c r="DA22" s="982"/>
      <c r="DB22" s="982"/>
      <c r="DC22" s="982"/>
      <c r="DD22" s="982"/>
      <c r="DE22" s="982"/>
      <c r="DF22" s="982"/>
      <c r="DG22" s="982"/>
      <c r="DH22" s="982"/>
      <c r="DI22" s="982"/>
      <c r="DJ22" s="982"/>
      <c r="DK22" s="982"/>
      <c r="DL22" s="982"/>
      <c r="DM22" s="982"/>
      <c r="DN22" s="982"/>
      <c r="DO22" s="982"/>
      <c r="DP22" s="982"/>
      <c r="DQ22" s="982"/>
      <c r="DR22" s="982"/>
      <c r="DS22" s="982"/>
      <c r="DT22" s="982"/>
      <c r="DU22" s="982"/>
      <c r="DV22" s="982"/>
      <c r="DW22" s="982"/>
      <c r="DX22" s="982"/>
      <c r="DY22" s="982"/>
      <c r="DZ22" s="982"/>
      <c r="EA22" s="982"/>
      <c r="EB22" s="982"/>
      <c r="EC22" s="982"/>
      <c r="ED22" s="982"/>
      <c r="EE22" s="982"/>
      <c r="EF22" s="982"/>
      <c r="EG22" s="982"/>
      <c r="EH22" s="982"/>
      <c r="EI22" s="982"/>
      <c r="EJ22" s="982"/>
      <c r="EK22" s="982"/>
      <c r="EL22" s="982"/>
      <c r="EM22" s="982"/>
      <c r="EN22" s="982"/>
      <c r="EO22" s="982"/>
      <c r="EP22" s="982"/>
      <c r="EQ22" s="982"/>
      <c r="ER22" s="982"/>
      <c r="ES22" s="982"/>
      <c r="ET22" s="982"/>
      <c r="EU22" s="982"/>
      <c r="EV22" s="982"/>
      <c r="EW22" s="982"/>
      <c r="EX22" s="982"/>
      <c r="EY22" s="982"/>
      <c r="EZ22" s="982"/>
      <c r="FA22" s="982"/>
      <c r="FB22" s="982"/>
      <c r="FC22" s="982"/>
      <c r="FD22" s="982"/>
      <c r="FE22" s="982"/>
      <c r="FF22" s="982"/>
      <c r="FG22" s="982"/>
      <c r="FH22" s="982"/>
      <c r="FI22" s="982"/>
      <c r="FJ22" s="982"/>
      <c r="FK22" s="982"/>
      <c r="FL22" s="982"/>
      <c r="FM22" s="982"/>
      <c r="FN22" s="982"/>
      <c r="FO22" s="982"/>
      <c r="FP22" s="982"/>
      <c r="FQ22" s="982"/>
      <c r="FR22" s="982"/>
      <c r="FS22" s="982"/>
      <c r="FT22" s="982"/>
      <c r="FU22" s="982"/>
      <c r="FV22" s="982"/>
      <c r="FW22" s="982"/>
      <c r="FX22" s="982"/>
      <c r="FY22" s="982"/>
      <c r="FZ22" s="982"/>
      <c r="GA22" s="982"/>
      <c r="GB22" s="982"/>
      <c r="GC22" s="982"/>
      <c r="GD22" s="982"/>
      <c r="GE22" s="982"/>
      <c r="GF22" s="982"/>
      <c r="GG22" s="982"/>
      <c r="GH22" s="982"/>
      <c r="GI22" s="982"/>
      <c r="GJ22" s="982"/>
      <c r="GK22" s="982"/>
      <c r="GL22" s="982"/>
      <c r="GM22" s="982"/>
      <c r="GN22" s="982"/>
      <c r="GO22" s="982"/>
      <c r="GP22" s="982"/>
      <c r="GQ22" s="982"/>
    </row>
    <row r="23" spans="1:10" ht="22.5" customHeight="1" thickTop="1">
      <c r="A23" s="2022" t="s">
        <v>599</v>
      </c>
      <c r="B23" s="1031" t="s">
        <v>636</v>
      </c>
      <c r="C23" s="1031" t="s">
        <v>637</v>
      </c>
      <c r="D23" s="1031" t="s">
        <v>638</v>
      </c>
      <c r="E23" s="1032" t="s">
        <v>546</v>
      </c>
      <c r="F23" s="1033" t="s">
        <v>639</v>
      </c>
      <c r="G23" s="2025" t="s">
        <v>640</v>
      </c>
      <c r="H23" s="2026"/>
      <c r="I23" s="1034" t="s">
        <v>641</v>
      </c>
      <c r="J23" s="1034" t="s">
        <v>591</v>
      </c>
    </row>
    <row r="24" spans="1:11" ht="20.25" customHeight="1">
      <c r="A24" s="2023"/>
      <c r="B24" s="987" t="s">
        <v>642</v>
      </c>
      <c r="C24" s="987" t="s">
        <v>643</v>
      </c>
      <c r="D24" s="2027" t="s">
        <v>644</v>
      </c>
      <c r="E24" s="986" t="s">
        <v>645</v>
      </c>
      <c r="F24" s="987" t="s">
        <v>646</v>
      </c>
      <c r="G24" s="2029" t="s">
        <v>647</v>
      </c>
      <c r="H24" s="2030"/>
      <c r="I24" s="986" t="s">
        <v>648</v>
      </c>
      <c r="J24" s="2027" t="s">
        <v>649</v>
      </c>
      <c r="K24" s="1035"/>
    </row>
    <row r="25" spans="1:11" ht="33.75" customHeight="1">
      <c r="A25" s="2023"/>
      <c r="B25" s="992"/>
      <c r="C25" s="992" t="s">
        <v>650</v>
      </c>
      <c r="D25" s="2028"/>
      <c r="E25" s="1036"/>
      <c r="F25" s="993" t="s">
        <v>651</v>
      </c>
      <c r="G25" s="1037" t="s">
        <v>652</v>
      </c>
      <c r="H25" s="1037" t="s">
        <v>653</v>
      </c>
      <c r="I25" s="991"/>
      <c r="J25" s="2028"/>
      <c r="K25" s="1035"/>
    </row>
    <row r="26" spans="1:11" ht="40.5" customHeight="1">
      <c r="A26" s="2024"/>
      <c r="B26" s="992" t="s">
        <v>654</v>
      </c>
      <c r="C26" s="992" t="s">
        <v>655</v>
      </c>
      <c r="D26" s="992" t="s">
        <v>656</v>
      </c>
      <c r="E26" s="998" t="s">
        <v>657</v>
      </c>
      <c r="F26" s="993" t="s">
        <v>658</v>
      </c>
      <c r="G26" s="1038" t="s">
        <v>659</v>
      </c>
      <c r="H26" s="1038" t="s">
        <v>660</v>
      </c>
      <c r="I26" s="1039" t="s">
        <v>661</v>
      </c>
      <c r="J26" s="1040" t="s">
        <v>660</v>
      </c>
      <c r="K26" s="1035"/>
    </row>
    <row r="27" spans="1:12" ht="15.75" customHeight="1">
      <c r="A27" s="1000"/>
      <c r="B27" s="1001"/>
      <c r="C27" s="1001"/>
      <c r="D27" s="1001"/>
      <c r="E27" s="1001"/>
      <c r="F27" s="1001"/>
      <c r="G27" s="1028"/>
      <c r="H27" s="1028"/>
      <c r="I27" s="1001"/>
      <c r="J27" s="1001"/>
      <c r="K27" s="1041"/>
      <c r="L27" s="1041"/>
    </row>
    <row r="28" spans="1:13" s="207" customFormat="1" ht="15.75" customHeight="1">
      <c r="A28" s="1002" t="s">
        <v>92</v>
      </c>
      <c r="B28" s="1042">
        <v>1172</v>
      </c>
      <c r="C28" s="1042">
        <v>282</v>
      </c>
      <c r="D28" s="1005">
        <v>5125</v>
      </c>
      <c r="E28" s="1042">
        <v>1682</v>
      </c>
      <c r="F28" s="1042">
        <v>123</v>
      </c>
      <c r="G28" s="1043">
        <v>399933</v>
      </c>
      <c r="H28" s="1043">
        <v>81278</v>
      </c>
      <c r="I28" s="1042">
        <v>51989</v>
      </c>
      <c r="J28" s="1042">
        <v>6696</v>
      </c>
      <c r="K28" s="1044"/>
      <c r="L28" s="1044"/>
      <c r="M28" s="1044"/>
    </row>
    <row r="29" spans="1:13" s="207" customFormat="1" ht="15.75" customHeight="1">
      <c r="A29" s="1007">
        <v>29</v>
      </c>
      <c r="B29" s="1042">
        <v>1415</v>
      </c>
      <c r="C29" s="1042">
        <v>279</v>
      </c>
      <c r="D29" s="1005">
        <v>5057</v>
      </c>
      <c r="E29" s="1042">
        <v>1696</v>
      </c>
      <c r="F29" s="1042">
        <v>136</v>
      </c>
      <c r="G29" s="1043">
        <v>399933</v>
      </c>
      <c r="H29" s="1043">
        <v>81278</v>
      </c>
      <c r="I29" s="1042">
        <v>52112</v>
      </c>
      <c r="J29" s="1042">
        <v>6696</v>
      </c>
      <c r="K29" s="1044"/>
      <c r="L29" s="1044"/>
      <c r="M29" s="1044"/>
    </row>
    <row r="30" spans="1:13" s="207" customFormat="1" ht="15.75" customHeight="1">
      <c r="A30" s="1007">
        <v>30</v>
      </c>
      <c r="B30" s="1042">
        <v>1660</v>
      </c>
      <c r="C30" s="1042">
        <v>281</v>
      </c>
      <c r="D30" s="1005">
        <v>4131</v>
      </c>
      <c r="E30" s="1042">
        <v>1501</v>
      </c>
      <c r="F30" s="1042">
        <v>150</v>
      </c>
      <c r="G30" s="1043">
        <v>399933</v>
      </c>
      <c r="H30" s="1043">
        <v>81278</v>
      </c>
      <c r="I30" s="1042">
        <v>51498</v>
      </c>
      <c r="J30" s="1042">
        <v>6616</v>
      </c>
      <c r="K30" s="1044"/>
      <c r="L30" s="1044"/>
      <c r="M30" s="1044"/>
    </row>
    <row r="31" spans="1:13" s="207" customFormat="1" ht="15.75" customHeight="1">
      <c r="A31" s="1007" t="s">
        <v>379</v>
      </c>
      <c r="B31" s="1042">
        <v>1683</v>
      </c>
      <c r="C31" s="1042">
        <v>372</v>
      </c>
      <c r="D31" s="1005">
        <v>3464</v>
      </c>
      <c r="E31" s="1042">
        <v>1486</v>
      </c>
      <c r="F31" s="1042">
        <v>148</v>
      </c>
      <c r="G31" s="1043">
        <v>399933</v>
      </c>
      <c r="H31" s="1043">
        <v>81278</v>
      </c>
      <c r="I31" s="1042">
        <v>47236</v>
      </c>
      <c r="J31" s="1042">
        <v>6267</v>
      </c>
      <c r="K31" s="1044"/>
      <c r="L31" s="1044"/>
      <c r="M31" s="1044"/>
    </row>
    <row r="32" spans="1:13" s="207" customFormat="1" ht="15.75" customHeight="1">
      <c r="A32" s="1007">
        <v>2</v>
      </c>
      <c r="B32" s="1042">
        <v>1410</v>
      </c>
      <c r="C32" s="1042">
        <v>373</v>
      </c>
      <c r="D32" s="1005">
        <v>3703</v>
      </c>
      <c r="E32" s="1042">
        <v>1553</v>
      </c>
      <c r="F32" s="1042">
        <v>135</v>
      </c>
      <c r="G32" s="1043">
        <v>442652</v>
      </c>
      <c r="H32" s="1043">
        <v>82141</v>
      </c>
      <c r="I32" s="1042">
        <v>46286</v>
      </c>
      <c r="J32" s="1042">
        <v>6350</v>
      </c>
      <c r="K32" s="1044"/>
      <c r="L32" s="1044"/>
      <c r="M32" s="1044"/>
    </row>
    <row r="33" spans="1:17" s="207" customFormat="1" ht="15.75" customHeight="1">
      <c r="A33" s="1007"/>
      <c r="B33" s="1004"/>
      <c r="C33" s="1004"/>
      <c r="D33" s="1005"/>
      <c r="E33" s="1004"/>
      <c r="F33" s="1004"/>
      <c r="G33" s="1042"/>
      <c r="H33" s="1042"/>
      <c r="I33" s="1004"/>
      <c r="J33" s="1004"/>
      <c r="K33" s="1045"/>
      <c r="L33" s="1045"/>
      <c r="M33" s="1045"/>
      <c r="N33" s="1006"/>
      <c r="O33" s="1006"/>
      <c r="P33" s="1006"/>
      <c r="Q33" s="1006"/>
    </row>
    <row r="34" spans="1:17" s="207" customFormat="1" ht="15.75" customHeight="1">
      <c r="A34" s="1007" t="s">
        <v>556</v>
      </c>
      <c r="B34" s="1004">
        <v>1609</v>
      </c>
      <c r="C34" s="1004">
        <v>369</v>
      </c>
      <c r="D34" s="1005">
        <v>3573</v>
      </c>
      <c r="E34" s="1004">
        <v>1665</v>
      </c>
      <c r="F34" s="1004">
        <v>150</v>
      </c>
      <c r="G34" s="1004">
        <v>442652</v>
      </c>
      <c r="H34" s="1004">
        <v>82141</v>
      </c>
      <c r="I34" s="1004">
        <v>48372</v>
      </c>
      <c r="J34" s="1004">
        <v>6350</v>
      </c>
      <c r="K34" s="1045"/>
      <c r="L34" s="1045"/>
      <c r="M34" s="1045"/>
      <c r="N34" s="1006"/>
      <c r="O34" s="1006"/>
      <c r="P34" s="1006"/>
      <c r="Q34" s="1006"/>
    </row>
    <row r="35" spans="1:17" s="207" customFormat="1" ht="15.75" customHeight="1">
      <c r="A35" s="1007">
        <v>4</v>
      </c>
      <c r="B35" s="1004">
        <v>1633</v>
      </c>
      <c r="C35" s="1004">
        <v>369</v>
      </c>
      <c r="D35" s="1005">
        <v>3157</v>
      </c>
      <c r="E35" s="1004">
        <v>1738</v>
      </c>
      <c r="F35" s="1004">
        <v>151</v>
      </c>
      <c r="G35" s="1004">
        <v>442652</v>
      </c>
      <c r="H35" s="1004">
        <v>82141</v>
      </c>
      <c r="I35" s="1004">
        <v>48536</v>
      </c>
      <c r="J35" s="1004">
        <v>6350</v>
      </c>
      <c r="K35" s="1045"/>
      <c r="L35" s="1045"/>
      <c r="M35" s="1045"/>
      <c r="N35" s="1006"/>
      <c r="O35" s="1006"/>
      <c r="P35" s="1006"/>
      <c r="Q35" s="1006"/>
    </row>
    <row r="36" spans="1:17" s="207" customFormat="1" ht="15.75" customHeight="1">
      <c r="A36" s="1007">
        <v>5</v>
      </c>
      <c r="B36" s="1004">
        <v>1633</v>
      </c>
      <c r="C36" s="1004">
        <v>369</v>
      </c>
      <c r="D36" s="1005">
        <v>3157</v>
      </c>
      <c r="E36" s="1004">
        <v>1665</v>
      </c>
      <c r="F36" s="1004">
        <v>151</v>
      </c>
      <c r="G36" s="1004">
        <v>442652</v>
      </c>
      <c r="H36" s="1004">
        <v>82141</v>
      </c>
      <c r="I36" s="1004">
        <v>48235</v>
      </c>
      <c r="J36" s="1004">
        <v>6350</v>
      </c>
      <c r="K36" s="1045"/>
      <c r="L36" s="1045"/>
      <c r="M36" s="1045"/>
      <c r="N36" s="1006"/>
      <c r="O36" s="1006"/>
      <c r="P36" s="1006"/>
      <c r="Q36" s="1006"/>
    </row>
    <row r="37" spans="1:17" s="207" customFormat="1" ht="15.75" customHeight="1">
      <c r="A37" s="1007">
        <v>6</v>
      </c>
      <c r="B37" s="1004">
        <v>1663</v>
      </c>
      <c r="C37" s="1004">
        <v>366</v>
      </c>
      <c r="D37" s="1005">
        <v>3157</v>
      </c>
      <c r="E37" s="1004">
        <v>1738</v>
      </c>
      <c r="F37" s="1004">
        <v>155</v>
      </c>
      <c r="G37" s="1046">
        <v>442652</v>
      </c>
      <c r="H37" s="1046">
        <v>82141</v>
      </c>
      <c r="I37" s="1004">
        <v>49227</v>
      </c>
      <c r="J37" s="1004">
        <v>6350</v>
      </c>
      <c r="K37" s="1045"/>
      <c r="L37" s="1045"/>
      <c r="M37" s="1045"/>
      <c r="N37" s="1006"/>
      <c r="O37" s="1006"/>
      <c r="P37" s="1006"/>
      <c r="Q37" s="1006"/>
    </row>
    <row r="38" spans="1:17" s="207" customFormat="1" ht="15.75" customHeight="1">
      <c r="A38" s="1007">
        <v>7</v>
      </c>
      <c r="B38" s="1004">
        <v>1750</v>
      </c>
      <c r="C38" s="1004">
        <v>366</v>
      </c>
      <c r="D38" s="1005">
        <v>3157</v>
      </c>
      <c r="E38" s="1004">
        <v>1665</v>
      </c>
      <c r="F38" s="1004">
        <v>159</v>
      </c>
      <c r="G38" s="1046">
        <v>442652</v>
      </c>
      <c r="H38" s="1046">
        <v>82141</v>
      </c>
      <c r="I38" s="1004">
        <v>51133</v>
      </c>
      <c r="J38" s="1004">
        <v>6350</v>
      </c>
      <c r="K38" s="1045"/>
      <c r="L38" s="1045"/>
      <c r="M38" s="1045"/>
      <c r="N38" s="1006"/>
      <c r="O38" s="1006"/>
      <c r="P38" s="1006"/>
      <c r="Q38" s="1006"/>
    </row>
    <row r="39" spans="1:13" s="207" customFormat="1" ht="15.75" customHeight="1">
      <c r="A39" s="1019" t="s">
        <v>634</v>
      </c>
      <c r="B39" s="1026">
        <v>1270</v>
      </c>
      <c r="C39" s="1026">
        <v>362</v>
      </c>
      <c r="D39" s="1047">
        <v>3806</v>
      </c>
      <c r="E39" s="1026">
        <v>1549</v>
      </c>
      <c r="F39" s="1026">
        <v>129</v>
      </c>
      <c r="G39" s="1048">
        <v>442652</v>
      </c>
      <c r="H39" s="1048">
        <v>82141</v>
      </c>
      <c r="I39" s="1026">
        <v>45441</v>
      </c>
      <c r="J39" s="1026">
        <v>6350</v>
      </c>
      <c r="K39" s="1044"/>
      <c r="L39" s="1044"/>
      <c r="M39" s="1044"/>
    </row>
    <row r="40" spans="1:13" s="207" customFormat="1" ht="15.75" customHeight="1">
      <c r="A40" s="1049" t="s">
        <v>635</v>
      </c>
      <c r="B40" s="1050">
        <v>1847</v>
      </c>
      <c r="C40" s="1050">
        <v>366</v>
      </c>
      <c r="D40" s="1051">
        <v>5301</v>
      </c>
      <c r="E40" s="1050">
        <v>1656</v>
      </c>
      <c r="F40" s="1050">
        <v>158</v>
      </c>
      <c r="G40" s="1050">
        <v>452983</v>
      </c>
      <c r="H40" s="1050">
        <v>245147</v>
      </c>
      <c r="I40" s="1050">
        <v>48327</v>
      </c>
      <c r="J40" s="1050">
        <v>7012</v>
      </c>
      <c r="K40" s="1044"/>
      <c r="L40" s="1044"/>
      <c r="M40" s="1044"/>
    </row>
    <row r="41" spans="2:13" ht="15.75" customHeight="1">
      <c r="B41" s="1052" t="s">
        <v>662</v>
      </c>
      <c r="C41" s="1001"/>
      <c r="D41" s="1001"/>
      <c r="E41" s="1001"/>
      <c r="F41" s="1001"/>
      <c r="G41" s="1001"/>
      <c r="H41" s="1053"/>
      <c r="J41" s="1001"/>
      <c r="K41" s="1010"/>
      <c r="L41" s="1028"/>
      <c r="M41" s="1028" t="s">
        <v>663</v>
      </c>
    </row>
    <row r="42" spans="2:14" ht="15.75" customHeight="1">
      <c r="B42" s="264" t="s">
        <v>664</v>
      </c>
      <c r="C42" s="1028"/>
      <c r="D42" s="1028"/>
      <c r="E42" s="1028"/>
      <c r="F42" s="1028"/>
      <c r="G42" s="1028"/>
      <c r="H42" s="1028"/>
      <c r="J42" s="1028"/>
      <c r="K42" s="1028"/>
      <c r="L42" s="1010"/>
      <c r="M42" s="1028"/>
      <c r="N42" s="1028"/>
    </row>
    <row r="43" spans="2:14" ht="15.75" customHeight="1">
      <c r="B43" s="263" t="s">
        <v>665</v>
      </c>
      <c r="D43" s="1041"/>
      <c r="E43" s="1041"/>
      <c r="F43" s="1028"/>
      <c r="G43" s="1028"/>
      <c r="H43" s="1028"/>
      <c r="J43" s="1028"/>
      <c r="K43" s="1028"/>
      <c r="L43" s="1010"/>
      <c r="M43" s="1028"/>
      <c r="N43" s="1028"/>
    </row>
    <row r="44" spans="2:14" ht="15.75" customHeight="1">
      <c r="B44" s="263" t="s">
        <v>666</v>
      </c>
      <c r="D44" s="1041"/>
      <c r="E44" s="1041"/>
      <c r="F44" s="1041"/>
      <c r="G44" s="1041"/>
      <c r="H44" s="1041"/>
      <c r="I44" s="1041"/>
      <c r="J44" s="1041"/>
      <c r="K44" s="1041"/>
      <c r="L44" s="1041"/>
      <c r="M44" s="1041"/>
      <c r="N44" s="1041"/>
    </row>
    <row r="45" spans="2:14" ht="15.75" customHeight="1">
      <c r="B45" s="263" t="s">
        <v>667</v>
      </c>
      <c r="D45" s="1041"/>
      <c r="E45" s="1041"/>
      <c r="F45" s="1041"/>
      <c r="G45" s="1041"/>
      <c r="H45" s="1041"/>
      <c r="I45" s="1041"/>
      <c r="J45" s="1041"/>
      <c r="K45" s="1041"/>
      <c r="L45" s="1041"/>
      <c r="M45" s="1041"/>
      <c r="N45" s="1041"/>
    </row>
    <row r="46" spans="2:14" s="207" customFormat="1" ht="15.75" customHeight="1">
      <c r="B46" s="207" t="s">
        <v>668</v>
      </c>
      <c r="C46" s="1045"/>
      <c r="D46" s="1045"/>
      <c r="E46" s="1045"/>
      <c r="F46" s="1045"/>
      <c r="G46" s="1045"/>
      <c r="H46" s="1045"/>
      <c r="I46" s="1045"/>
      <c r="J46" s="1045"/>
      <c r="K46" s="1045"/>
      <c r="L46" s="1005"/>
      <c r="M46" s="1045"/>
      <c r="N46" s="1045"/>
    </row>
    <row r="47" spans="2:13" ht="15.75" customHeight="1">
      <c r="B47" s="1041"/>
      <c r="D47" s="1041"/>
      <c r="E47" s="1041"/>
      <c r="F47" s="1041"/>
      <c r="G47" s="1041"/>
      <c r="H47" s="1041"/>
      <c r="I47" s="1041"/>
      <c r="J47" s="1041"/>
      <c r="K47" s="1041"/>
      <c r="L47" s="1041"/>
      <c r="M47" s="1041"/>
    </row>
  </sheetData>
  <sheetProtection/>
  <mergeCells count="8">
    <mergeCell ref="A1:N1"/>
    <mergeCell ref="A3:A6"/>
    <mergeCell ref="A23:A26"/>
    <mergeCell ref="G23:H23"/>
    <mergeCell ref="D24:D25"/>
    <mergeCell ref="G24:H24"/>
    <mergeCell ref="J24:J25"/>
    <mergeCell ref="B3:M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II27"/>
  <sheetViews>
    <sheetView zoomScalePageLayoutView="0" workbookViewId="0" topLeftCell="A1">
      <selection activeCell="A1" sqref="A1:L1"/>
    </sheetView>
  </sheetViews>
  <sheetFormatPr defaultColWidth="10.625" defaultRowHeight="9"/>
  <cols>
    <col min="1" max="1" width="11.25390625" style="836" customWidth="1"/>
    <col min="2" max="4" width="8.625" style="836" customWidth="1"/>
    <col min="5" max="6" width="10.625" style="836" customWidth="1"/>
    <col min="7" max="7" width="8.75390625" style="836" customWidth="1"/>
    <col min="8" max="8" width="10.375" style="836" customWidth="1"/>
    <col min="9" max="9" width="11.25390625" style="836" customWidth="1"/>
    <col min="10" max="10" width="8.625" style="836" customWidth="1"/>
    <col min="11" max="11" width="10.625" style="836" customWidth="1"/>
    <col min="12" max="12" width="8.625" style="836" customWidth="1"/>
    <col min="13" max="16384" width="10.625" style="836" customWidth="1"/>
  </cols>
  <sheetData>
    <row r="1" spans="1:243" ht="17.25">
      <c r="A1" s="2034" t="s">
        <v>585</v>
      </c>
      <c r="B1" s="2035"/>
      <c r="C1" s="2035"/>
      <c r="D1" s="2035"/>
      <c r="E1" s="2035"/>
      <c r="F1" s="2035"/>
      <c r="G1" s="2035"/>
      <c r="H1" s="2035"/>
      <c r="I1" s="2035"/>
      <c r="J1" s="2035"/>
      <c r="K1" s="2035"/>
      <c r="L1" s="2035"/>
      <c r="M1" s="835"/>
      <c r="N1" s="835"/>
      <c r="O1" s="835"/>
      <c r="P1" s="835"/>
      <c r="Q1" s="835"/>
      <c r="R1" s="835"/>
      <c r="S1" s="835"/>
      <c r="T1" s="835"/>
      <c r="U1" s="835"/>
      <c r="V1" s="835"/>
      <c r="W1" s="835"/>
      <c r="X1" s="835"/>
      <c r="Y1" s="835"/>
      <c r="Z1" s="835"/>
      <c r="AA1" s="835"/>
      <c r="AB1" s="835"/>
      <c r="AC1" s="835"/>
      <c r="AD1" s="835"/>
      <c r="AE1" s="835"/>
      <c r="AF1" s="835"/>
      <c r="AG1" s="835"/>
      <c r="AH1" s="835"/>
      <c r="AI1" s="835"/>
      <c r="AJ1" s="835"/>
      <c r="AK1" s="835"/>
      <c r="AL1" s="835"/>
      <c r="AM1" s="835"/>
      <c r="AN1" s="835"/>
      <c r="AO1" s="835"/>
      <c r="AP1" s="835"/>
      <c r="AQ1" s="835"/>
      <c r="AR1" s="835"/>
      <c r="AS1" s="835"/>
      <c r="AT1" s="835"/>
      <c r="AU1" s="835"/>
      <c r="AV1" s="835"/>
      <c r="AW1" s="835"/>
      <c r="AX1" s="835"/>
      <c r="AY1" s="835"/>
      <c r="AZ1" s="835"/>
      <c r="BA1" s="835"/>
      <c r="BB1" s="835"/>
      <c r="BC1" s="835"/>
      <c r="BD1" s="835"/>
      <c r="BE1" s="835"/>
      <c r="BF1" s="835"/>
      <c r="BG1" s="835"/>
      <c r="BH1" s="835"/>
      <c r="BI1" s="835"/>
      <c r="BJ1" s="835"/>
      <c r="BK1" s="835"/>
      <c r="BL1" s="835"/>
      <c r="BM1" s="835"/>
      <c r="BN1" s="835"/>
      <c r="BO1" s="835"/>
      <c r="BP1" s="835"/>
      <c r="BQ1" s="835"/>
      <c r="BR1" s="835"/>
      <c r="BS1" s="835"/>
      <c r="BT1" s="835"/>
      <c r="BU1" s="835"/>
      <c r="BV1" s="835"/>
      <c r="BW1" s="835"/>
      <c r="BX1" s="835"/>
      <c r="BY1" s="835"/>
      <c r="BZ1" s="835"/>
      <c r="CA1" s="835"/>
      <c r="CB1" s="835"/>
      <c r="CC1" s="835"/>
      <c r="CD1" s="835"/>
      <c r="CE1" s="835"/>
      <c r="CF1" s="835"/>
      <c r="CG1" s="835"/>
      <c r="CH1" s="835"/>
      <c r="CI1" s="835"/>
      <c r="CJ1" s="835"/>
      <c r="CK1" s="835"/>
      <c r="CL1" s="835"/>
      <c r="CM1" s="835"/>
      <c r="CN1" s="835"/>
      <c r="CO1" s="835"/>
      <c r="CP1" s="835"/>
      <c r="CQ1" s="835"/>
      <c r="CR1" s="835"/>
      <c r="CS1" s="835"/>
      <c r="CT1" s="835"/>
      <c r="CU1" s="835"/>
      <c r="CV1" s="835"/>
      <c r="CW1" s="835"/>
      <c r="CX1" s="835"/>
      <c r="CY1" s="835"/>
      <c r="CZ1" s="835"/>
      <c r="DA1" s="835"/>
      <c r="DB1" s="835"/>
      <c r="DC1" s="835"/>
      <c r="DD1" s="835"/>
      <c r="DE1" s="835"/>
      <c r="DF1" s="835"/>
      <c r="DG1" s="835"/>
      <c r="DH1" s="835"/>
      <c r="DI1" s="835"/>
      <c r="DJ1" s="835"/>
      <c r="DK1" s="835"/>
      <c r="DL1" s="835"/>
      <c r="DM1" s="835"/>
      <c r="DN1" s="835"/>
      <c r="DO1" s="835"/>
      <c r="DP1" s="835"/>
      <c r="DQ1" s="835"/>
      <c r="DR1" s="835"/>
      <c r="DS1" s="835"/>
      <c r="DT1" s="835"/>
      <c r="DU1" s="835"/>
      <c r="DV1" s="835"/>
      <c r="DW1" s="835"/>
      <c r="DX1" s="835"/>
      <c r="DY1" s="835"/>
      <c r="DZ1" s="835"/>
      <c r="EA1" s="835"/>
      <c r="EB1" s="835"/>
      <c r="EC1" s="835"/>
      <c r="ED1" s="835"/>
      <c r="EE1" s="835"/>
      <c r="EF1" s="835"/>
      <c r="EG1" s="835"/>
      <c r="EH1" s="835"/>
      <c r="EI1" s="835"/>
      <c r="EJ1" s="835"/>
      <c r="EK1" s="835"/>
      <c r="EL1" s="835"/>
      <c r="EM1" s="835"/>
      <c r="EN1" s="835"/>
      <c r="EO1" s="835"/>
      <c r="EP1" s="835"/>
      <c r="EQ1" s="835"/>
      <c r="ER1" s="835"/>
      <c r="ES1" s="835"/>
      <c r="ET1" s="835"/>
      <c r="EU1" s="835"/>
      <c r="EV1" s="835"/>
      <c r="EW1" s="835"/>
      <c r="EX1" s="835"/>
      <c r="EY1" s="835"/>
      <c r="EZ1" s="835"/>
      <c r="FA1" s="835"/>
      <c r="FB1" s="835"/>
      <c r="FC1" s="835"/>
      <c r="FD1" s="835"/>
      <c r="FE1" s="835"/>
      <c r="FF1" s="835"/>
      <c r="FG1" s="835"/>
      <c r="FH1" s="835"/>
      <c r="FI1" s="835"/>
      <c r="FJ1" s="835"/>
      <c r="FK1" s="835"/>
      <c r="FL1" s="835"/>
      <c r="FM1" s="835"/>
      <c r="FN1" s="835"/>
      <c r="FO1" s="835"/>
      <c r="FP1" s="835"/>
      <c r="FQ1" s="835"/>
      <c r="FR1" s="835"/>
      <c r="FS1" s="835"/>
      <c r="FT1" s="835"/>
      <c r="FU1" s="835"/>
      <c r="FV1" s="835"/>
      <c r="FW1" s="835"/>
      <c r="FX1" s="835"/>
      <c r="FY1" s="835"/>
      <c r="FZ1" s="835"/>
      <c r="GA1" s="835"/>
      <c r="GB1" s="835"/>
      <c r="GC1" s="835"/>
      <c r="GD1" s="835"/>
      <c r="GE1" s="835"/>
      <c r="GF1" s="835"/>
      <c r="GG1" s="835"/>
      <c r="GH1" s="835"/>
      <c r="GI1" s="835"/>
      <c r="GJ1" s="835"/>
      <c r="GK1" s="835"/>
      <c r="GL1" s="835"/>
      <c r="GM1" s="835"/>
      <c r="GN1" s="835"/>
      <c r="GO1" s="835"/>
      <c r="GP1" s="835"/>
      <c r="GQ1" s="835"/>
      <c r="GR1" s="835"/>
      <c r="GS1" s="835"/>
      <c r="GT1" s="835"/>
      <c r="GU1" s="835"/>
      <c r="GV1" s="835"/>
      <c r="GW1" s="835"/>
      <c r="GX1" s="835"/>
      <c r="GY1" s="835"/>
      <c r="GZ1" s="835"/>
      <c r="HA1" s="835"/>
      <c r="HB1" s="835"/>
      <c r="HC1" s="835"/>
      <c r="HD1" s="835"/>
      <c r="HE1" s="835"/>
      <c r="HF1" s="835"/>
      <c r="HG1" s="835"/>
      <c r="HH1" s="835"/>
      <c r="HI1" s="835"/>
      <c r="HJ1" s="835"/>
      <c r="HK1" s="835"/>
      <c r="HL1" s="835"/>
      <c r="HM1" s="835"/>
      <c r="HN1" s="835"/>
      <c r="HO1" s="835"/>
      <c r="HP1" s="835"/>
      <c r="HQ1" s="835"/>
      <c r="HR1" s="835"/>
      <c r="HS1" s="835"/>
      <c r="HT1" s="835"/>
      <c r="HU1" s="835"/>
      <c r="HV1" s="835"/>
      <c r="HW1" s="835"/>
      <c r="HX1" s="835"/>
      <c r="HY1" s="835"/>
      <c r="HZ1" s="835"/>
      <c r="IA1" s="835"/>
      <c r="IB1" s="835"/>
      <c r="IC1" s="835"/>
      <c r="ID1" s="835"/>
      <c r="IE1" s="835"/>
      <c r="IF1" s="835"/>
      <c r="IG1" s="835"/>
      <c r="IH1" s="835"/>
      <c r="II1" s="835"/>
    </row>
    <row r="2" spans="1:243" ht="18" thickBot="1">
      <c r="A2" s="2036" t="s">
        <v>594</v>
      </c>
      <c r="B2" s="2037"/>
      <c r="C2" s="2037"/>
      <c r="D2" s="2037"/>
      <c r="E2" s="2037"/>
      <c r="F2" s="2037"/>
      <c r="G2" s="2037"/>
      <c r="H2" s="2037"/>
      <c r="I2" s="2037"/>
      <c r="J2" s="2037"/>
      <c r="K2" s="2037"/>
      <c r="L2" s="2037"/>
      <c r="M2" s="835"/>
      <c r="N2" s="835"/>
      <c r="O2" s="835"/>
      <c r="P2" s="835"/>
      <c r="Q2" s="835"/>
      <c r="R2" s="835"/>
      <c r="S2" s="835"/>
      <c r="T2" s="835"/>
      <c r="U2" s="835"/>
      <c r="V2" s="835"/>
      <c r="W2" s="835"/>
      <c r="X2" s="835"/>
      <c r="Y2" s="835"/>
      <c r="Z2" s="835"/>
      <c r="AA2" s="835"/>
      <c r="AB2" s="835"/>
      <c r="AC2" s="835"/>
      <c r="AD2" s="835"/>
      <c r="AE2" s="835"/>
      <c r="AF2" s="835"/>
      <c r="AG2" s="835"/>
      <c r="AH2" s="835"/>
      <c r="AI2" s="835"/>
      <c r="AJ2" s="835"/>
      <c r="AK2" s="835"/>
      <c r="AL2" s="835"/>
      <c r="AM2" s="835"/>
      <c r="AN2" s="835"/>
      <c r="AO2" s="835"/>
      <c r="AP2" s="835"/>
      <c r="AQ2" s="835"/>
      <c r="AR2" s="835"/>
      <c r="AS2" s="835"/>
      <c r="AT2" s="835"/>
      <c r="AU2" s="835"/>
      <c r="AV2" s="835"/>
      <c r="AW2" s="835"/>
      <c r="AX2" s="835"/>
      <c r="AY2" s="835"/>
      <c r="AZ2" s="835"/>
      <c r="BA2" s="835"/>
      <c r="BB2" s="835"/>
      <c r="BC2" s="835"/>
      <c r="BD2" s="835"/>
      <c r="BE2" s="835"/>
      <c r="BF2" s="835"/>
      <c r="BG2" s="835"/>
      <c r="BH2" s="835"/>
      <c r="BI2" s="835"/>
      <c r="BJ2" s="835"/>
      <c r="BK2" s="835"/>
      <c r="BL2" s="835"/>
      <c r="BM2" s="835"/>
      <c r="BN2" s="835"/>
      <c r="BO2" s="835"/>
      <c r="BP2" s="835"/>
      <c r="BQ2" s="835"/>
      <c r="BR2" s="835"/>
      <c r="BS2" s="835"/>
      <c r="BT2" s="835"/>
      <c r="BU2" s="835"/>
      <c r="BV2" s="835"/>
      <c r="BW2" s="835"/>
      <c r="BX2" s="835"/>
      <c r="BY2" s="835"/>
      <c r="BZ2" s="835"/>
      <c r="CA2" s="835"/>
      <c r="CB2" s="835"/>
      <c r="CC2" s="835"/>
      <c r="CD2" s="835"/>
      <c r="CE2" s="835"/>
      <c r="CF2" s="835"/>
      <c r="CG2" s="835"/>
      <c r="CH2" s="835"/>
      <c r="CI2" s="835"/>
      <c r="CJ2" s="835"/>
      <c r="CK2" s="835"/>
      <c r="CL2" s="835"/>
      <c r="CM2" s="835"/>
      <c r="CN2" s="835"/>
      <c r="CO2" s="835"/>
      <c r="CP2" s="835"/>
      <c r="CQ2" s="835"/>
      <c r="CR2" s="835"/>
      <c r="CS2" s="835"/>
      <c r="CT2" s="835"/>
      <c r="CU2" s="835"/>
      <c r="CV2" s="835"/>
      <c r="CW2" s="835"/>
      <c r="CX2" s="835"/>
      <c r="CY2" s="835"/>
      <c r="CZ2" s="835"/>
      <c r="DA2" s="835"/>
      <c r="DB2" s="835"/>
      <c r="DC2" s="835"/>
      <c r="DD2" s="835"/>
      <c r="DE2" s="835"/>
      <c r="DF2" s="835"/>
      <c r="DG2" s="835"/>
      <c r="DH2" s="835"/>
      <c r="DI2" s="835"/>
      <c r="DJ2" s="835"/>
      <c r="DK2" s="835"/>
      <c r="DL2" s="835"/>
      <c r="DM2" s="835"/>
      <c r="DN2" s="835"/>
      <c r="DO2" s="835"/>
      <c r="DP2" s="835"/>
      <c r="DQ2" s="835"/>
      <c r="DR2" s="835"/>
      <c r="DS2" s="835"/>
      <c r="DT2" s="835"/>
      <c r="DU2" s="835"/>
      <c r="DV2" s="835"/>
      <c r="DW2" s="835"/>
      <c r="DX2" s="835"/>
      <c r="DY2" s="835"/>
      <c r="DZ2" s="835"/>
      <c r="EA2" s="835"/>
      <c r="EB2" s="835"/>
      <c r="EC2" s="835"/>
      <c r="ED2" s="835"/>
      <c r="EE2" s="835"/>
      <c r="EF2" s="835"/>
      <c r="EG2" s="835"/>
      <c r="EH2" s="835"/>
      <c r="EI2" s="835"/>
      <c r="EJ2" s="835"/>
      <c r="EK2" s="835"/>
      <c r="EL2" s="835"/>
      <c r="EM2" s="835"/>
      <c r="EN2" s="835"/>
      <c r="EO2" s="835"/>
      <c r="EP2" s="835"/>
      <c r="EQ2" s="835"/>
      <c r="ER2" s="835"/>
      <c r="ES2" s="835"/>
      <c r="ET2" s="835"/>
      <c r="EU2" s="835"/>
      <c r="EV2" s="835"/>
      <c r="EW2" s="835"/>
      <c r="EX2" s="835"/>
      <c r="EY2" s="835"/>
      <c r="EZ2" s="835"/>
      <c r="FA2" s="835"/>
      <c r="FB2" s="835"/>
      <c r="FC2" s="835"/>
      <c r="FD2" s="835"/>
      <c r="FE2" s="835"/>
      <c r="FF2" s="835"/>
      <c r="FG2" s="835"/>
      <c r="FH2" s="835"/>
      <c r="FI2" s="835"/>
      <c r="FJ2" s="835"/>
      <c r="FK2" s="835"/>
      <c r="FL2" s="835"/>
      <c r="FM2" s="835"/>
      <c r="FN2" s="835"/>
      <c r="FO2" s="835"/>
      <c r="FP2" s="835"/>
      <c r="FQ2" s="835"/>
      <c r="FR2" s="835"/>
      <c r="FS2" s="835"/>
      <c r="FT2" s="835"/>
      <c r="FU2" s="835"/>
      <c r="FV2" s="835"/>
      <c r="FW2" s="835"/>
      <c r="FX2" s="835"/>
      <c r="FY2" s="835"/>
      <c r="FZ2" s="835"/>
      <c r="GA2" s="835"/>
      <c r="GB2" s="835"/>
      <c r="GC2" s="835"/>
      <c r="GD2" s="835"/>
      <c r="GE2" s="835"/>
      <c r="GF2" s="835"/>
      <c r="GG2" s="835"/>
      <c r="GH2" s="835"/>
      <c r="GI2" s="835"/>
      <c r="GJ2" s="835"/>
      <c r="GK2" s="835"/>
      <c r="GL2" s="835"/>
      <c r="GM2" s="835"/>
      <c r="GN2" s="835"/>
      <c r="GO2" s="835"/>
      <c r="GP2" s="835"/>
      <c r="GQ2" s="835"/>
      <c r="GR2" s="835"/>
      <c r="GS2" s="835"/>
      <c r="GT2" s="835"/>
      <c r="GU2" s="835"/>
      <c r="GV2" s="835"/>
      <c r="GW2" s="835"/>
      <c r="GX2" s="835"/>
      <c r="GY2" s="835"/>
      <c r="GZ2" s="835"/>
      <c r="HA2" s="835"/>
      <c r="HB2" s="835"/>
      <c r="HC2" s="835"/>
      <c r="HD2" s="835"/>
      <c r="HE2" s="835"/>
      <c r="HF2" s="835"/>
      <c r="HG2" s="835"/>
      <c r="HH2" s="835"/>
      <c r="HI2" s="835"/>
      <c r="HJ2" s="835"/>
      <c r="HK2" s="835"/>
      <c r="HL2" s="835"/>
      <c r="HM2" s="835"/>
      <c r="HN2" s="835"/>
      <c r="HO2" s="835"/>
      <c r="HP2" s="835"/>
      <c r="HQ2" s="835"/>
      <c r="HR2" s="835"/>
      <c r="HS2" s="835"/>
      <c r="HT2" s="835"/>
      <c r="HU2" s="835"/>
      <c r="HV2" s="835"/>
      <c r="HW2" s="835"/>
      <c r="HX2" s="835"/>
      <c r="HY2" s="835"/>
      <c r="HZ2" s="835"/>
      <c r="IA2" s="835"/>
      <c r="IB2" s="835"/>
      <c r="IC2" s="835"/>
      <c r="ID2" s="835"/>
      <c r="IE2" s="835"/>
      <c r="IF2" s="835"/>
      <c r="IG2" s="835"/>
      <c r="IH2" s="835"/>
      <c r="II2" s="835"/>
    </row>
    <row r="3" spans="1:12" ht="18.75" customHeight="1" thickTop="1">
      <c r="A3" s="2038" t="s">
        <v>595</v>
      </c>
      <c r="B3" s="2040" t="s">
        <v>587</v>
      </c>
      <c r="C3" s="933"/>
      <c r="D3" s="933"/>
      <c r="E3" s="933"/>
      <c r="F3" s="933"/>
      <c r="G3" s="933"/>
      <c r="H3" s="933"/>
      <c r="I3" s="933"/>
      <c r="J3" s="933"/>
      <c r="K3" s="933"/>
      <c r="L3" s="933"/>
    </row>
    <row r="4" spans="1:12" ht="28.5" customHeight="1">
      <c r="A4" s="2039"/>
      <c r="B4" s="2041"/>
      <c r="C4" s="934" t="s">
        <v>541</v>
      </c>
      <c r="D4" s="934" t="s">
        <v>542</v>
      </c>
      <c r="E4" s="961" t="s">
        <v>588</v>
      </c>
      <c r="F4" s="961" t="s">
        <v>596</v>
      </c>
      <c r="G4" s="962" t="s">
        <v>545</v>
      </c>
      <c r="H4" s="934" t="s">
        <v>546</v>
      </c>
      <c r="I4" s="963" t="s">
        <v>547</v>
      </c>
      <c r="J4" s="934" t="s">
        <v>548</v>
      </c>
      <c r="K4" s="934" t="s">
        <v>549</v>
      </c>
      <c r="L4" s="934" t="s">
        <v>591</v>
      </c>
    </row>
    <row r="5" spans="1:12" ht="12.75" customHeight="1">
      <c r="A5" s="937"/>
      <c r="B5" s="964"/>
      <c r="C5" s="965"/>
      <c r="D5" s="965"/>
      <c r="E5" s="965"/>
      <c r="F5" s="965"/>
      <c r="G5" s="965"/>
      <c r="H5" s="965"/>
      <c r="I5" s="965"/>
      <c r="J5" s="965"/>
      <c r="K5" s="965"/>
      <c r="L5" s="965"/>
    </row>
    <row r="6" spans="1:12" ht="15.75" customHeight="1">
      <c r="A6" s="966" t="s">
        <v>592</v>
      </c>
      <c r="B6" s="967">
        <v>10000</v>
      </c>
      <c r="C6" s="968">
        <v>2548</v>
      </c>
      <c r="D6" s="968">
        <v>1893</v>
      </c>
      <c r="E6" s="968">
        <v>816</v>
      </c>
      <c r="F6" s="968">
        <v>396</v>
      </c>
      <c r="G6" s="968">
        <v>361</v>
      </c>
      <c r="H6" s="968">
        <v>475</v>
      </c>
      <c r="I6" s="968">
        <v>1739</v>
      </c>
      <c r="J6" s="968">
        <v>239</v>
      </c>
      <c r="K6" s="968">
        <v>850</v>
      </c>
      <c r="L6" s="968">
        <v>683</v>
      </c>
    </row>
    <row r="7" spans="1:12" ht="12" customHeight="1">
      <c r="A7" s="966"/>
      <c r="B7" s="969"/>
      <c r="C7" s="970"/>
      <c r="D7" s="970"/>
      <c r="E7" s="970"/>
      <c r="F7" s="970"/>
      <c r="G7" s="970"/>
      <c r="H7" s="970"/>
      <c r="I7" s="970"/>
      <c r="J7" s="970"/>
      <c r="K7" s="970"/>
      <c r="L7" s="970"/>
    </row>
    <row r="8" spans="1:12" s="830" customFormat="1" ht="15.75" customHeight="1">
      <c r="A8" s="971" t="s">
        <v>277</v>
      </c>
      <c r="B8" s="972">
        <v>99.1</v>
      </c>
      <c r="C8" s="948">
        <v>96.5</v>
      </c>
      <c r="D8" s="948">
        <v>101.2</v>
      </c>
      <c r="E8" s="948">
        <v>94.5</v>
      </c>
      <c r="F8" s="948">
        <v>101.3</v>
      </c>
      <c r="G8" s="948">
        <v>96.3</v>
      </c>
      <c r="H8" s="948">
        <v>97.5</v>
      </c>
      <c r="I8" s="948">
        <v>100.4</v>
      </c>
      <c r="J8" s="948">
        <v>104.9</v>
      </c>
      <c r="K8" s="948">
        <v>97</v>
      </c>
      <c r="L8" s="948">
        <v>108.1</v>
      </c>
    </row>
    <row r="9" spans="1:12" s="830" customFormat="1" ht="15.75" customHeight="1">
      <c r="A9" s="971">
        <v>29</v>
      </c>
      <c r="B9" s="972">
        <v>99.3</v>
      </c>
      <c r="C9" s="948">
        <v>96.6</v>
      </c>
      <c r="D9" s="948">
        <v>100.8</v>
      </c>
      <c r="E9" s="948">
        <v>97.6</v>
      </c>
      <c r="F9" s="948">
        <v>98.3</v>
      </c>
      <c r="G9" s="948">
        <v>97.5</v>
      </c>
      <c r="H9" s="948">
        <v>98.1</v>
      </c>
      <c r="I9" s="948">
        <v>100.5</v>
      </c>
      <c r="J9" s="948">
        <v>106.3</v>
      </c>
      <c r="K9" s="948">
        <v>97.2</v>
      </c>
      <c r="L9" s="948">
        <v>108.5</v>
      </c>
    </row>
    <row r="10" spans="1:12" s="830" customFormat="1" ht="15.75" customHeight="1">
      <c r="A10" s="971">
        <v>30</v>
      </c>
      <c r="B10" s="972">
        <v>100.3</v>
      </c>
      <c r="C10" s="948">
        <v>98.4</v>
      </c>
      <c r="D10" s="948">
        <v>100.2</v>
      </c>
      <c r="E10" s="948">
        <v>100.9</v>
      </c>
      <c r="F10" s="948">
        <v>95.8</v>
      </c>
      <c r="G10" s="948">
        <v>98.9</v>
      </c>
      <c r="H10" s="948">
        <v>99</v>
      </c>
      <c r="I10" s="948">
        <v>101.8</v>
      </c>
      <c r="J10" s="948">
        <v>106.8</v>
      </c>
      <c r="K10" s="948">
        <v>98.3</v>
      </c>
      <c r="L10" s="948">
        <v>108.5</v>
      </c>
    </row>
    <row r="11" spans="1:12" s="830" customFormat="1" ht="15.75" customHeight="1">
      <c r="A11" s="971" t="s">
        <v>69</v>
      </c>
      <c r="B11" s="972">
        <v>100.7</v>
      </c>
      <c r="C11" s="948">
        <v>98.9</v>
      </c>
      <c r="D11" s="948">
        <v>99.7</v>
      </c>
      <c r="E11" s="948">
        <v>102.5</v>
      </c>
      <c r="F11" s="948">
        <v>98.8</v>
      </c>
      <c r="G11" s="948">
        <v>99.1</v>
      </c>
      <c r="H11" s="948">
        <v>99.5</v>
      </c>
      <c r="I11" s="948">
        <v>101.2</v>
      </c>
      <c r="J11" s="948">
        <v>106.2</v>
      </c>
      <c r="K11" s="948">
        <v>100.9</v>
      </c>
      <c r="L11" s="948">
        <v>106.9</v>
      </c>
    </row>
    <row r="12" spans="1:12" s="830" customFormat="1" ht="15.75" customHeight="1">
      <c r="A12" s="971">
        <v>2</v>
      </c>
      <c r="B12" s="972">
        <v>100</v>
      </c>
      <c r="C12" s="948">
        <v>100</v>
      </c>
      <c r="D12" s="948">
        <v>100</v>
      </c>
      <c r="E12" s="948">
        <v>100</v>
      </c>
      <c r="F12" s="948">
        <v>100</v>
      </c>
      <c r="G12" s="948">
        <v>100</v>
      </c>
      <c r="H12" s="948">
        <v>100</v>
      </c>
      <c r="I12" s="948">
        <v>100</v>
      </c>
      <c r="J12" s="948">
        <v>100</v>
      </c>
      <c r="K12" s="948">
        <v>100</v>
      </c>
      <c r="L12" s="948">
        <v>100</v>
      </c>
    </row>
    <row r="13" spans="1:12" ht="15.75" customHeight="1">
      <c r="A13" s="973"/>
      <c r="B13" s="974"/>
      <c r="C13" s="948"/>
      <c r="D13" s="948"/>
      <c r="E13" s="948"/>
      <c r="F13" s="948"/>
      <c r="G13" s="948"/>
      <c r="H13" s="948"/>
      <c r="I13" s="948"/>
      <c r="J13" s="948"/>
      <c r="K13" s="948"/>
      <c r="L13" s="948"/>
    </row>
    <row r="14" spans="1:12" s="830" customFormat="1" ht="14.25">
      <c r="A14" s="975" t="s">
        <v>100</v>
      </c>
      <c r="B14" s="951">
        <v>100</v>
      </c>
      <c r="C14" s="857">
        <v>100.2</v>
      </c>
      <c r="D14" s="857">
        <v>100.1</v>
      </c>
      <c r="E14" s="857">
        <v>100.4</v>
      </c>
      <c r="F14" s="857">
        <v>99.4</v>
      </c>
      <c r="G14" s="976">
        <v>97.8</v>
      </c>
      <c r="H14" s="976">
        <v>99.7</v>
      </c>
      <c r="I14" s="976">
        <v>99.8</v>
      </c>
      <c r="J14" s="976">
        <v>99.1</v>
      </c>
      <c r="K14" s="976">
        <v>100.6</v>
      </c>
      <c r="L14" s="976">
        <v>100.2</v>
      </c>
    </row>
    <row r="15" spans="1:12" s="830" customFormat="1" ht="14.25">
      <c r="A15" s="975">
        <v>8</v>
      </c>
      <c r="B15" s="951">
        <v>100.2</v>
      </c>
      <c r="C15" s="857">
        <v>101.5</v>
      </c>
      <c r="D15" s="857">
        <v>100.1</v>
      </c>
      <c r="E15" s="857">
        <v>99.9</v>
      </c>
      <c r="F15" s="857">
        <v>98.2</v>
      </c>
      <c r="G15" s="976">
        <v>96</v>
      </c>
      <c r="H15" s="976">
        <v>99.3</v>
      </c>
      <c r="I15" s="976">
        <v>100.8</v>
      </c>
      <c r="J15" s="976">
        <v>99.1</v>
      </c>
      <c r="K15" s="976">
        <v>99.6</v>
      </c>
      <c r="L15" s="976">
        <v>100.1</v>
      </c>
    </row>
    <row r="16" spans="1:12" s="830" customFormat="1" ht="14.25">
      <c r="A16" s="975">
        <v>9</v>
      </c>
      <c r="B16" s="951">
        <v>100.2</v>
      </c>
      <c r="C16" s="857">
        <v>101.5</v>
      </c>
      <c r="D16" s="857">
        <v>99.9</v>
      </c>
      <c r="E16" s="857">
        <v>99</v>
      </c>
      <c r="F16" s="857">
        <v>98.4</v>
      </c>
      <c r="G16" s="976">
        <v>100.6</v>
      </c>
      <c r="H16" s="976">
        <v>99.8</v>
      </c>
      <c r="I16" s="976">
        <v>100.6</v>
      </c>
      <c r="J16" s="976">
        <v>99.1</v>
      </c>
      <c r="K16" s="976">
        <v>98.9</v>
      </c>
      <c r="L16" s="976">
        <v>100.2</v>
      </c>
    </row>
    <row r="17" spans="1:12" s="830" customFormat="1" ht="14.25">
      <c r="A17" s="975">
        <v>10</v>
      </c>
      <c r="B17" s="951">
        <v>99.9</v>
      </c>
      <c r="C17" s="857">
        <v>100.5</v>
      </c>
      <c r="D17" s="857">
        <v>99.9</v>
      </c>
      <c r="E17" s="857">
        <v>98</v>
      </c>
      <c r="F17" s="857">
        <v>100.2</v>
      </c>
      <c r="G17" s="976">
        <v>101.8</v>
      </c>
      <c r="H17" s="976">
        <v>100.6</v>
      </c>
      <c r="I17" s="976">
        <v>100.1</v>
      </c>
      <c r="J17" s="976">
        <v>98</v>
      </c>
      <c r="K17" s="976">
        <v>97.9</v>
      </c>
      <c r="L17" s="976">
        <v>100.2</v>
      </c>
    </row>
    <row r="18" spans="1:12" s="830" customFormat="1" ht="14.25">
      <c r="A18" s="975">
        <v>11</v>
      </c>
      <c r="B18" s="951">
        <v>99.4</v>
      </c>
      <c r="C18" s="857">
        <v>99.2</v>
      </c>
      <c r="D18" s="857">
        <v>99.8</v>
      </c>
      <c r="E18" s="857">
        <v>97.7</v>
      </c>
      <c r="F18" s="857">
        <v>101</v>
      </c>
      <c r="G18" s="976">
        <v>102.3</v>
      </c>
      <c r="H18" s="976">
        <v>100.3</v>
      </c>
      <c r="I18" s="976">
        <v>99.8</v>
      </c>
      <c r="J18" s="976">
        <v>98</v>
      </c>
      <c r="K18" s="976">
        <v>97.6</v>
      </c>
      <c r="L18" s="976">
        <v>100.2</v>
      </c>
    </row>
    <row r="19" spans="1:12" s="830" customFormat="1" ht="14.25">
      <c r="A19" s="971">
        <v>12</v>
      </c>
      <c r="B19" s="857">
        <v>99.3</v>
      </c>
      <c r="C19" s="857">
        <v>98.6</v>
      </c>
      <c r="D19" s="857">
        <v>99.8</v>
      </c>
      <c r="E19" s="857">
        <v>97.1</v>
      </c>
      <c r="F19" s="857">
        <v>101.4</v>
      </c>
      <c r="G19" s="976">
        <v>101.1</v>
      </c>
      <c r="H19" s="976">
        <v>99.8</v>
      </c>
      <c r="I19" s="976">
        <v>100.2</v>
      </c>
      <c r="J19" s="976">
        <v>97.8</v>
      </c>
      <c r="K19" s="976">
        <v>98.7</v>
      </c>
      <c r="L19" s="976">
        <v>100.2</v>
      </c>
    </row>
    <row r="20" spans="1:12" s="830" customFormat="1" ht="14.25">
      <c r="A20" s="971" t="s">
        <v>279</v>
      </c>
      <c r="B20" s="857">
        <v>100</v>
      </c>
      <c r="C20" s="857">
        <v>99.9</v>
      </c>
      <c r="D20" s="857">
        <v>100.3</v>
      </c>
      <c r="E20" s="857">
        <v>97.2</v>
      </c>
      <c r="F20" s="857">
        <v>101.1</v>
      </c>
      <c r="G20" s="976">
        <v>100.4</v>
      </c>
      <c r="H20" s="976">
        <v>99.6</v>
      </c>
      <c r="I20" s="976">
        <v>100.2</v>
      </c>
      <c r="J20" s="976">
        <v>97.8</v>
      </c>
      <c r="K20" s="976">
        <v>100.8</v>
      </c>
      <c r="L20" s="976">
        <v>101</v>
      </c>
    </row>
    <row r="21" spans="1:12" s="830" customFormat="1" ht="14.25">
      <c r="A21" s="971">
        <v>2</v>
      </c>
      <c r="B21" s="857">
        <v>99.9</v>
      </c>
      <c r="C21" s="857">
        <v>99.8</v>
      </c>
      <c r="D21" s="857">
        <v>100.3</v>
      </c>
      <c r="E21" s="857">
        <v>97.3</v>
      </c>
      <c r="F21" s="857">
        <v>100</v>
      </c>
      <c r="G21" s="977">
        <v>98.9</v>
      </c>
      <c r="H21" s="977">
        <v>99.6</v>
      </c>
      <c r="I21" s="977">
        <v>100.4</v>
      </c>
      <c r="J21" s="977">
        <v>97.7</v>
      </c>
      <c r="K21" s="977">
        <v>101.4</v>
      </c>
      <c r="L21" s="977">
        <v>100.6</v>
      </c>
    </row>
    <row r="22" spans="1:12" s="830" customFormat="1" ht="14.25">
      <c r="A22" s="971">
        <v>3</v>
      </c>
      <c r="B22" s="857">
        <v>100.1</v>
      </c>
      <c r="C22" s="857">
        <v>99.3</v>
      </c>
      <c r="D22" s="857">
        <v>100.4</v>
      </c>
      <c r="E22" s="857">
        <v>98</v>
      </c>
      <c r="F22" s="857">
        <v>99.5</v>
      </c>
      <c r="G22" s="977">
        <v>101.1</v>
      </c>
      <c r="H22" s="977">
        <v>100.9</v>
      </c>
      <c r="I22" s="977">
        <v>100.9</v>
      </c>
      <c r="J22" s="977">
        <v>97.7</v>
      </c>
      <c r="K22" s="977">
        <v>101.5</v>
      </c>
      <c r="L22" s="977">
        <v>101.3</v>
      </c>
    </row>
    <row r="23" spans="1:12" s="830" customFormat="1" ht="14.25">
      <c r="A23" s="975">
        <v>4</v>
      </c>
      <c r="B23" s="951">
        <v>99.3</v>
      </c>
      <c r="C23" s="857">
        <v>99.5</v>
      </c>
      <c r="D23" s="857">
        <v>101.5</v>
      </c>
      <c r="E23" s="857">
        <v>98.6</v>
      </c>
      <c r="F23" s="857">
        <v>102</v>
      </c>
      <c r="G23" s="977">
        <v>101.6</v>
      </c>
      <c r="H23" s="977">
        <v>100.4</v>
      </c>
      <c r="I23" s="977">
        <v>93.7</v>
      </c>
      <c r="J23" s="977">
        <v>98.5</v>
      </c>
      <c r="K23" s="977">
        <v>101.5</v>
      </c>
      <c r="L23" s="977">
        <v>101.5</v>
      </c>
    </row>
    <row r="24" spans="1:12" s="830" customFormat="1" ht="14.25">
      <c r="A24" s="975">
        <v>5</v>
      </c>
      <c r="B24" s="951">
        <v>99.6</v>
      </c>
      <c r="C24" s="857">
        <v>99.9</v>
      </c>
      <c r="D24" s="857">
        <v>101.5</v>
      </c>
      <c r="E24" s="857">
        <v>100.4</v>
      </c>
      <c r="F24" s="857">
        <v>100.7</v>
      </c>
      <c r="G24" s="977">
        <v>102.1</v>
      </c>
      <c r="H24" s="977">
        <v>100.2</v>
      </c>
      <c r="I24" s="977">
        <v>93.8</v>
      </c>
      <c r="J24" s="977">
        <v>99.8</v>
      </c>
      <c r="K24" s="977">
        <v>101.4</v>
      </c>
      <c r="L24" s="977">
        <v>101.8</v>
      </c>
    </row>
    <row r="25" spans="1:12" s="830" customFormat="1" ht="14.25">
      <c r="A25" s="975">
        <v>6</v>
      </c>
      <c r="B25" s="951">
        <v>99.5</v>
      </c>
      <c r="C25" s="857">
        <v>100.3</v>
      </c>
      <c r="D25" s="857">
        <v>100.6</v>
      </c>
      <c r="E25" s="857">
        <v>101.5</v>
      </c>
      <c r="F25" s="857">
        <v>101.5</v>
      </c>
      <c r="G25" s="977">
        <v>100.7</v>
      </c>
      <c r="H25" s="977">
        <v>99.8</v>
      </c>
      <c r="I25" s="977">
        <v>93.9</v>
      </c>
      <c r="J25" s="977">
        <v>100</v>
      </c>
      <c r="K25" s="977">
        <v>100.9</v>
      </c>
      <c r="L25" s="977">
        <v>101.5</v>
      </c>
    </row>
    <row r="26" spans="1:12" s="830" customFormat="1" ht="14.25">
      <c r="A26" s="978">
        <v>7</v>
      </c>
      <c r="B26" s="979">
        <v>99.8</v>
      </c>
      <c r="C26" s="980">
        <v>99.9</v>
      </c>
      <c r="D26" s="980">
        <v>101.1</v>
      </c>
      <c r="E26" s="980">
        <v>102.3</v>
      </c>
      <c r="F26" s="980">
        <v>101.1</v>
      </c>
      <c r="G26" s="981">
        <v>99.8</v>
      </c>
      <c r="H26" s="981">
        <v>100</v>
      </c>
      <c r="I26" s="981">
        <v>95</v>
      </c>
      <c r="J26" s="981">
        <v>100</v>
      </c>
      <c r="K26" s="981">
        <v>101.9</v>
      </c>
      <c r="L26" s="981">
        <v>101.9</v>
      </c>
    </row>
    <row r="27" ht="14.25">
      <c r="A27" s="958" t="s">
        <v>593</v>
      </c>
    </row>
  </sheetData>
  <sheetProtection/>
  <mergeCells count="4">
    <mergeCell ref="A1:L1"/>
    <mergeCell ref="A2:L2"/>
    <mergeCell ref="A3:A4"/>
    <mergeCell ref="B3:B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28"/>
  <sheetViews>
    <sheetView showOutlineSymbols="0" zoomScaleSheetLayoutView="75" zoomScalePageLayoutView="0" workbookViewId="0" topLeftCell="A1">
      <selection activeCell="A1" sqref="A1:N1"/>
    </sheetView>
  </sheetViews>
  <sheetFormatPr defaultColWidth="10.625" defaultRowHeight="9"/>
  <cols>
    <col min="1" max="1" width="8.625" style="161" customWidth="1"/>
    <col min="2" max="2" width="14.375" style="161" customWidth="1"/>
    <col min="3" max="9" width="8.625" style="161" customWidth="1"/>
    <col min="10" max="10" width="9.25390625" style="161" customWidth="1"/>
    <col min="11" max="14" width="8.625" style="161" customWidth="1"/>
    <col min="15" max="16384" width="10.625" style="161" customWidth="1"/>
  </cols>
  <sheetData>
    <row r="1" spans="1:15" s="157" customFormat="1" ht="15" customHeight="1">
      <c r="A1" s="1763" t="s">
        <v>174</v>
      </c>
      <c r="B1" s="1764"/>
      <c r="C1" s="1764"/>
      <c r="D1" s="1764"/>
      <c r="E1" s="1764"/>
      <c r="F1" s="1764"/>
      <c r="G1" s="1764"/>
      <c r="H1" s="1764"/>
      <c r="I1" s="1764"/>
      <c r="J1" s="1764"/>
      <c r="K1" s="1764"/>
      <c r="L1" s="1764"/>
      <c r="M1" s="1764"/>
      <c r="N1" s="1764"/>
      <c r="O1" s="156"/>
    </row>
    <row r="2" spans="1:15" ht="15" customHeight="1" thickBot="1">
      <c r="A2" s="158"/>
      <c r="B2" s="158"/>
      <c r="C2" s="159"/>
      <c r="D2" s="158"/>
      <c r="E2" s="158"/>
      <c r="F2" s="158"/>
      <c r="G2" s="158"/>
      <c r="H2" s="158"/>
      <c r="I2" s="158"/>
      <c r="J2" s="158"/>
      <c r="K2" s="158"/>
      <c r="L2" s="158"/>
      <c r="M2" s="158"/>
      <c r="N2" s="158"/>
      <c r="O2" s="160"/>
    </row>
    <row r="3" spans="1:15" ht="18" customHeight="1" thickTop="1">
      <c r="A3" s="1765" t="s">
        <v>175</v>
      </c>
      <c r="B3" s="1766"/>
      <c r="C3" s="1771" t="s">
        <v>176</v>
      </c>
      <c r="D3" s="1772"/>
      <c r="E3" s="1773" t="s">
        <v>177</v>
      </c>
      <c r="F3" s="1774"/>
      <c r="G3" s="1774"/>
      <c r="H3" s="1774"/>
      <c r="I3" s="1774"/>
      <c r="J3" s="1775"/>
      <c r="K3" s="1771" t="s">
        <v>178</v>
      </c>
      <c r="L3" s="1772"/>
      <c r="M3" s="1771" t="s">
        <v>179</v>
      </c>
      <c r="N3" s="1776"/>
      <c r="O3" s="160"/>
    </row>
    <row r="4" spans="1:15" ht="18" customHeight="1">
      <c r="A4" s="1767"/>
      <c r="B4" s="1768"/>
      <c r="C4" s="1758" t="s">
        <v>180</v>
      </c>
      <c r="D4" s="1759"/>
      <c r="E4" s="1777" t="s">
        <v>181</v>
      </c>
      <c r="F4" s="1778"/>
      <c r="G4" s="1777" t="s">
        <v>182</v>
      </c>
      <c r="H4" s="1778"/>
      <c r="I4" s="1777" t="s">
        <v>183</v>
      </c>
      <c r="J4" s="1778"/>
      <c r="K4" s="1758" t="s">
        <v>184</v>
      </c>
      <c r="L4" s="1759"/>
      <c r="M4" s="1758" t="s">
        <v>185</v>
      </c>
      <c r="N4" s="1760"/>
      <c r="O4" s="160"/>
    </row>
    <row r="5" spans="1:15" ht="18" customHeight="1">
      <c r="A5" s="1769"/>
      <c r="B5" s="1770"/>
      <c r="C5" s="162" t="s">
        <v>186</v>
      </c>
      <c r="D5" s="162" t="s">
        <v>187</v>
      </c>
      <c r="E5" s="162" t="s">
        <v>188</v>
      </c>
      <c r="F5" s="162" t="s">
        <v>189</v>
      </c>
      <c r="G5" s="162" t="s">
        <v>188</v>
      </c>
      <c r="H5" s="162" t="s">
        <v>189</v>
      </c>
      <c r="I5" s="162" t="s">
        <v>188</v>
      </c>
      <c r="J5" s="162" t="s">
        <v>189</v>
      </c>
      <c r="K5" s="162" t="s">
        <v>188</v>
      </c>
      <c r="L5" s="162" t="s">
        <v>189</v>
      </c>
      <c r="M5" s="162" t="s">
        <v>188</v>
      </c>
      <c r="N5" s="162" t="s">
        <v>189</v>
      </c>
      <c r="O5" s="160"/>
    </row>
    <row r="6" spans="1:15" ht="18" customHeight="1">
      <c r="A6" s="163"/>
      <c r="B6" s="163"/>
      <c r="C6" s="164"/>
      <c r="D6" s="165"/>
      <c r="E6" s="165"/>
      <c r="F6" s="165" t="s">
        <v>190</v>
      </c>
      <c r="G6" s="165"/>
      <c r="H6" s="165"/>
      <c r="I6" s="165"/>
      <c r="J6" s="165"/>
      <c r="K6" s="165"/>
      <c r="L6" s="165"/>
      <c r="M6" s="165"/>
      <c r="N6" s="165"/>
      <c r="O6" s="160"/>
    </row>
    <row r="7" spans="1:15" ht="18" customHeight="1">
      <c r="A7" s="1761" t="s">
        <v>191</v>
      </c>
      <c r="B7" s="1762"/>
      <c r="C7" s="166"/>
      <c r="D7" s="166"/>
      <c r="O7" s="160"/>
    </row>
    <row r="8" spans="1:14" s="157" customFormat="1" ht="18" customHeight="1">
      <c r="A8" s="167"/>
      <c r="B8" s="168" t="s">
        <v>192</v>
      </c>
      <c r="C8" s="169">
        <v>1005.8</v>
      </c>
      <c r="D8" s="170">
        <v>1008.3</v>
      </c>
      <c r="E8" s="171">
        <v>25.4</v>
      </c>
      <c r="F8" s="171">
        <v>24.4</v>
      </c>
      <c r="G8" s="171">
        <v>28.6</v>
      </c>
      <c r="H8" s="171">
        <v>28.3</v>
      </c>
      <c r="I8" s="172">
        <v>22.9</v>
      </c>
      <c r="J8" s="171">
        <v>21.6</v>
      </c>
      <c r="K8" s="171">
        <v>24.5</v>
      </c>
      <c r="L8" s="171">
        <v>43.3</v>
      </c>
      <c r="M8" s="171">
        <v>340.5</v>
      </c>
      <c r="N8" s="173">
        <v>90.5</v>
      </c>
    </row>
    <row r="9" spans="1:14" s="157" customFormat="1" ht="18" customHeight="1">
      <c r="A9" s="167"/>
      <c r="B9" s="168" t="s">
        <v>193</v>
      </c>
      <c r="C9" s="169">
        <v>1011.2</v>
      </c>
      <c r="D9" s="16">
        <v>1013.7</v>
      </c>
      <c r="E9" s="171">
        <v>27.2</v>
      </c>
      <c r="F9" s="171">
        <v>25.6</v>
      </c>
      <c r="G9" s="174">
        <v>31.7</v>
      </c>
      <c r="H9" s="174">
        <v>29.5</v>
      </c>
      <c r="I9" s="175">
        <v>23.6</v>
      </c>
      <c r="J9" s="174">
        <v>22.6</v>
      </c>
      <c r="K9" s="174">
        <v>75.8</v>
      </c>
      <c r="L9" s="174">
        <v>50</v>
      </c>
      <c r="M9" s="174">
        <v>139.5</v>
      </c>
      <c r="N9" s="16">
        <v>99.7</v>
      </c>
    </row>
    <row r="10" spans="1:14" s="157" customFormat="1" ht="18" customHeight="1">
      <c r="A10" s="167"/>
      <c r="B10" s="168" t="s">
        <v>194</v>
      </c>
      <c r="C10" s="169">
        <v>1003.6</v>
      </c>
      <c r="D10" s="16">
        <v>1006.2</v>
      </c>
      <c r="E10" s="16">
        <v>28.3</v>
      </c>
      <c r="F10" s="170">
        <v>27.2</v>
      </c>
      <c r="G10" s="16">
        <v>33.2</v>
      </c>
      <c r="H10" s="170">
        <v>31.4</v>
      </c>
      <c r="I10" s="176">
        <v>24.4</v>
      </c>
      <c r="J10" s="16">
        <v>24</v>
      </c>
      <c r="K10" s="16">
        <v>120.8</v>
      </c>
      <c r="L10" s="16">
        <v>75.3</v>
      </c>
      <c r="M10" s="16">
        <v>0</v>
      </c>
      <c r="N10" s="173">
        <v>43.9</v>
      </c>
    </row>
    <row r="11" spans="1:14" s="157" customFormat="1" ht="18" customHeight="1">
      <c r="A11" s="1756" t="s">
        <v>195</v>
      </c>
      <c r="B11" s="1757"/>
      <c r="C11" s="169">
        <v>1006.8</v>
      </c>
      <c r="D11" s="16">
        <v>1009.3</v>
      </c>
      <c r="E11" s="16">
        <v>27</v>
      </c>
      <c r="F11" s="170">
        <v>25.8</v>
      </c>
      <c r="G11" s="16">
        <v>31.2</v>
      </c>
      <c r="H11" s="170">
        <v>29.8</v>
      </c>
      <c r="I11" s="176">
        <v>23.6</v>
      </c>
      <c r="J11" s="16">
        <v>22.8</v>
      </c>
      <c r="K11" s="16">
        <v>221.1</v>
      </c>
      <c r="L11" s="16">
        <v>168.6</v>
      </c>
      <c r="M11" s="16">
        <v>480</v>
      </c>
      <c r="N11" s="173">
        <v>234.1</v>
      </c>
    </row>
    <row r="12" spans="1:15" s="157" customFormat="1" ht="18" customHeight="1">
      <c r="A12" s="167"/>
      <c r="B12" s="167"/>
      <c r="C12" s="169"/>
      <c r="D12" s="16"/>
      <c r="E12" s="16"/>
      <c r="F12" s="16"/>
      <c r="G12" s="16"/>
      <c r="H12" s="16"/>
      <c r="I12" s="16"/>
      <c r="J12" s="16"/>
      <c r="K12" s="16"/>
      <c r="L12" s="16"/>
      <c r="M12" s="16"/>
      <c r="N12" s="16"/>
      <c r="O12" s="4"/>
    </row>
    <row r="13" spans="1:15" s="157" customFormat="1" ht="18" customHeight="1">
      <c r="A13" s="1754" t="s">
        <v>196</v>
      </c>
      <c r="B13" s="1755"/>
      <c r="D13" s="170"/>
      <c r="E13" s="170"/>
      <c r="F13" s="170"/>
      <c r="G13" s="16"/>
      <c r="H13" s="170"/>
      <c r="I13" s="170"/>
      <c r="J13" s="16"/>
      <c r="K13" s="170"/>
      <c r="L13" s="170"/>
      <c r="M13" s="170"/>
      <c r="N13" s="170"/>
      <c r="O13" s="4"/>
    </row>
    <row r="14" spans="1:15" s="157" customFormat="1" ht="18" customHeight="1">
      <c r="A14" s="167"/>
      <c r="B14" s="168" t="s">
        <v>192</v>
      </c>
      <c r="C14" s="177">
        <v>1006.1</v>
      </c>
      <c r="D14" s="16">
        <v>1008.5</v>
      </c>
      <c r="E14" s="170">
        <v>25.7</v>
      </c>
      <c r="F14" s="170">
        <v>24.3</v>
      </c>
      <c r="G14" s="170">
        <v>28.8</v>
      </c>
      <c r="H14" s="170">
        <v>27.6</v>
      </c>
      <c r="I14" s="170">
        <v>23.2</v>
      </c>
      <c r="J14" s="16">
        <v>21.5</v>
      </c>
      <c r="K14" s="178">
        <v>24.4</v>
      </c>
      <c r="L14" s="170">
        <v>46.1</v>
      </c>
      <c r="M14" s="16">
        <v>199</v>
      </c>
      <c r="N14" s="170">
        <v>110.6</v>
      </c>
      <c r="O14" s="4"/>
    </row>
    <row r="15" spans="1:15" s="157" customFormat="1" ht="18" customHeight="1">
      <c r="A15" s="167"/>
      <c r="B15" s="168" t="s">
        <v>193</v>
      </c>
      <c r="C15" s="169">
        <v>1011.1</v>
      </c>
      <c r="D15" s="16">
        <v>1013.5</v>
      </c>
      <c r="E15" s="178">
        <v>26.4</v>
      </c>
      <c r="F15" s="170">
        <v>25.5</v>
      </c>
      <c r="G15" s="170">
        <v>30.3</v>
      </c>
      <c r="H15" s="170">
        <v>28.9</v>
      </c>
      <c r="I15" s="178">
        <v>23.3</v>
      </c>
      <c r="J15" s="16">
        <v>22.6</v>
      </c>
      <c r="K15" s="178">
        <v>65.5</v>
      </c>
      <c r="L15" s="178">
        <v>55.4</v>
      </c>
      <c r="M15" s="16">
        <v>21</v>
      </c>
      <c r="N15" s="16">
        <v>83.1</v>
      </c>
      <c r="O15" s="179"/>
    </row>
    <row r="16" spans="1:15" s="157" customFormat="1" ht="18" customHeight="1">
      <c r="A16" s="167"/>
      <c r="B16" s="168" t="s">
        <v>194</v>
      </c>
      <c r="C16" s="169">
        <v>1003.7</v>
      </c>
      <c r="D16" s="16">
        <v>1006.1</v>
      </c>
      <c r="E16" s="178">
        <v>27</v>
      </c>
      <c r="F16" s="170">
        <v>26.8</v>
      </c>
      <c r="G16" s="170">
        <v>30.9</v>
      </c>
      <c r="H16" s="170">
        <v>30.2</v>
      </c>
      <c r="I16" s="178">
        <v>23.1</v>
      </c>
      <c r="J16" s="16">
        <v>23.8</v>
      </c>
      <c r="K16" s="178">
        <v>130.7</v>
      </c>
      <c r="L16" s="170">
        <v>80</v>
      </c>
      <c r="M16" s="16" t="s">
        <v>122</v>
      </c>
      <c r="N16" s="16">
        <v>46</v>
      </c>
      <c r="O16" s="4"/>
    </row>
    <row r="17" spans="1:15" s="157" customFormat="1" ht="18" customHeight="1">
      <c r="A17" s="1756" t="s">
        <v>195</v>
      </c>
      <c r="B17" s="1757"/>
      <c r="C17" s="169">
        <v>1006.9</v>
      </c>
      <c r="D17" s="16">
        <v>1009.2</v>
      </c>
      <c r="E17" s="178">
        <v>26.4</v>
      </c>
      <c r="F17" s="170">
        <v>25.6</v>
      </c>
      <c r="G17" s="170">
        <v>30</v>
      </c>
      <c r="H17" s="170">
        <v>28.9</v>
      </c>
      <c r="I17" s="178">
        <v>23.2</v>
      </c>
      <c r="J17" s="16">
        <v>22.6</v>
      </c>
      <c r="K17" s="178">
        <v>220.6</v>
      </c>
      <c r="L17" s="178">
        <v>181.5</v>
      </c>
      <c r="M17" s="16">
        <v>220</v>
      </c>
      <c r="N17" s="16">
        <v>239.7</v>
      </c>
      <c r="O17" s="4"/>
    </row>
    <row r="18" spans="1:15" s="157" customFormat="1" ht="18" customHeight="1">
      <c r="A18" s="167"/>
      <c r="B18" s="167"/>
      <c r="C18" s="169"/>
      <c r="D18" s="178"/>
      <c r="E18" s="16"/>
      <c r="F18" s="16"/>
      <c r="G18" s="16"/>
      <c r="H18" s="16"/>
      <c r="I18" s="16"/>
      <c r="J18" s="170"/>
      <c r="K18" s="16"/>
      <c r="L18" s="16"/>
      <c r="M18" s="16"/>
      <c r="N18" s="16"/>
      <c r="O18" s="4"/>
    </row>
    <row r="19" spans="1:15" s="157" customFormat="1" ht="18" customHeight="1">
      <c r="A19" s="1754" t="s">
        <v>197</v>
      </c>
      <c r="B19" s="1755"/>
      <c r="C19" s="180"/>
      <c r="D19" s="16"/>
      <c r="E19" s="16"/>
      <c r="F19" s="16"/>
      <c r="G19" s="181"/>
      <c r="H19" s="16"/>
      <c r="I19" s="16"/>
      <c r="J19" s="170"/>
      <c r="K19" s="16"/>
      <c r="L19" s="16"/>
      <c r="M19" s="181"/>
      <c r="N19" s="181"/>
      <c r="O19" s="4"/>
    </row>
    <row r="20" spans="1:15" s="157" customFormat="1" ht="18" customHeight="1">
      <c r="A20" s="167"/>
      <c r="B20" s="168" t="s">
        <v>192</v>
      </c>
      <c r="C20" s="169">
        <v>1005</v>
      </c>
      <c r="D20" s="16">
        <v>1008.2</v>
      </c>
      <c r="E20" s="16">
        <v>24.2</v>
      </c>
      <c r="F20" s="170">
        <v>23.2</v>
      </c>
      <c r="G20" s="170">
        <v>26.8</v>
      </c>
      <c r="H20" s="170">
        <v>26.4</v>
      </c>
      <c r="I20" s="182">
        <v>22.2</v>
      </c>
      <c r="J20" s="16">
        <v>20.6</v>
      </c>
      <c r="K20" s="16">
        <v>23.4</v>
      </c>
      <c r="L20" s="16">
        <v>41.2</v>
      </c>
      <c r="M20" s="16">
        <v>125</v>
      </c>
      <c r="N20" s="16">
        <v>85.2</v>
      </c>
      <c r="O20" s="4"/>
    </row>
    <row r="21" spans="1:15" s="157" customFormat="1" ht="18" customHeight="1">
      <c r="A21" s="167"/>
      <c r="B21" s="168" t="s">
        <v>193</v>
      </c>
      <c r="C21" s="169">
        <v>1010.7</v>
      </c>
      <c r="D21" s="16">
        <v>1013.9</v>
      </c>
      <c r="E21" s="16">
        <v>26.3</v>
      </c>
      <c r="F21" s="170">
        <v>24.4</v>
      </c>
      <c r="G21" s="170">
        <v>30.1</v>
      </c>
      <c r="H21" s="170">
        <v>27.7</v>
      </c>
      <c r="I21" s="183">
        <v>23.3</v>
      </c>
      <c r="J21" s="16">
        <v>21.6</v>
      </c>
      <c r="K21" s="16">
        <v>82</v>
      </c>
      <c r="L21" s="16">
        <v>47</v>
      </c>
      <c r="M21" s="16">
        <v>6</v>
      </c>
      <c r="N21" s="16">
        <v>89.6</v>
      </c>
      <c r="O21" s="4"/>
    </row>
    <row r="22" spans="1:15" s="157" customFormat="1" ht="18" customHeight="1">
      <c r="A22" s="167"/>
      <c r="B22" s="168" t="s">
        <v>194</v>
      </c>
      <c r="C22" s="169">
        <v>1003.3</v>
      </c>
      <c r="D22" s="16">
        <v>1006.5</v>
      </c>
      <c r="E22" s="16">
        <v>26.9</v>
      </c>
      <c r="F22" s="170">
        <v>26</v>
      </c>
      <c r="G22" s="170">
        <v>31.2</v>
      </c>
      <c r="H22" s="170">
        <v>29.5</v>
      </c>
      <c r="I22" s="182">
        <v>23.3</v>
      </c>
      <c r="J22" s="16">
        <v>23.1</v>
      </c>
      <c r="K22" s="16">
        <v>105.6</v>
      </c>
      <c r="L22" s="16">
        <v>72.3</v>
      </c>
      <c r="M22" s="16">
        <v>25</v>
      </c>
      <c r="N22" s="16">
        <v>29.1</v>
      </c>
      <c r="O22" s="4"/>
    </row>
    <row r="23" spans="1:15" s="157" customFormat="1" ht="18" customHeight="1">
      <c r="A23" s="1756" t="s">
        <v>195</v>
      </c>
      <c r="B23" s="1757"/>
      <c r="C23" s="169">
        <v>1006.2</v>
      </c>
      <c r="D23" s="16">
        <v>1009.4</v>
      </c>
      <c r="E23" s="16">
        <v>25.8</v>
      </c>
      <c r="F23" s="170">
        <v>24.6</v>
      </c>
      <c r="G23" s="170">
        <v>29.4</v>
      </c>
      <c r="H23" s="170">
        <v>27.9</v>
      </c>
      <c r="I23" s="183">
        <v>22.9</v>
      </c>
      <c r="J23" s="16">
        <v>21.8</v>
      </c>
      <c r="K23" s="16">
        <v>211</v>
      </c>
      <c r="L23" s="16">
        <v>160.5</v>
      </c>
      <c r="M23" s="16">
        <v>156</v>
      </c>
      <c r="N23" s="16">
        <v>203.9</v>
      </c>
      <c r="O23" s="4"/>
    </row>
    <row r="24" spans="1:19" ht="18" customHeight="1">
      <c r="A24" s="184"/>
      <c r="B24" s="184"/>
      <c r="C24" s="185"/>
      <c r="D24" s="186"/>
      <c r="E24" s="187"/>
      <c r="F24" s="187"/>
      <c r="G24" s="187"/>
      <c r="H24" s="187"/>
      <c r="I24" s="187"/>
      <c r="J24" s="187"/>
      <c r="K24" s="187"/>
      <c r="L24" s="187"/>
      <c r="M24" s="187"/>
      <c r="N24" s="187"/>
      <c r="O24" s="156"/>
      <c r="P24" s="157"/>
      <c r="Q24" s="157"/>
      <c r="R24" s="157"/>
      <c r="S24" s="157"/>
    </row>
    <row r="25" spans="1:15" s="157" customFormat="1" ht="18" customHeight="1">
      <c r="A25" s="188" t="s">
        <v>198</v>
      </c>
      <c r="B25" s="189"/>
      <c r="C25" s="189"/>
      <c r="D25" s="189"/>
      <c r="E25" s="189"/>
      <c r="F25" s="189"/>
      <c r="G25" s="189"/>
      <c r="H25" s="189"/>
      <c r="I25" s="189"/>
      <c r="J25" s="189"/>
      <c r="K25" s="189"/>
      <c r="L25" s="189"/>
      <c r="M25" s="189"/>
      <c r="N25" s="189"/>
      <c r="O25" s="156"/>
    </row>
    <row r="26" spans="1:19" ht="18" customHeight="1">
      <c r="A26" s="190" t="s">
        <v>199</v>
      </c>
      <c r="B26" s="191"/>
      <c r="C26" s="191"/>
      <c r="D26" s="191"/>
      <c r="E26" s="191"/>
      <c r="F26" s="191"/>
      <c r="G26" s="191"/>
      <c r="H26" s="191"/>
      <c r="I26" s="191"/>
      <c r="J26" s="191"/>
      <c r="K26" s="189"/>
      <c r="L26" s="189"/>
      <c r="M26" s="189"/>
      <c r="N26" s="189"/>
      <c r="O26" s="156"/>
      <c r="P26" s="157"/>
      <c r="Q26" s="157"/>
      <c r="R26" s="157"/>
      <c r="S26" s="157"/>
    </row>
    <row r="27" spans="1:19" ht="15.75" customHeight="1">
      <c r="A27" s="190" t="s">
        <v>200</v>
      </c>
      <c r="B27" s="191"/>
      <c r="C27" s="191"/>
      <c r="D27" s="191"/>
      <c r="E27" s="191"/>
      <c r="F27" s="191"/>
      <c r="G27" s="191"/>
      <c r="H27" s="191"/>
      <c r="I27" s="191"/>
      <c r="J27" s="191"/>
      <c r="K27" s="192"/>
      <c r="L27" s="192"/>
      <c r="M27" s="192"/>
      <c r="N27" s="192"/>
      <c r="O27" s="193"/>
      <c r="P27" s="157"/>
      <c r="Q27" s="157"/>
      <c r="R27" s="157"/>
      <c r="S27" s="157"/>
    </row>
    <row r="28" s="98" customFormat="1" ht="14.25">
      <c r="A28" s="190" t="s">
        <v>201</v>
      </c>
    </row>
  </sheetData>
  <sheetProtection/>
  <mergeCells count="18">
    <mergeCell ref="A1:N1"/>
    <mergeCell ref="A3:B5"/>
    <mergeCell ref="C3:D3"/>
    <mergeCell ref="E3:J3"/>
    <mergeCell ref="K3:L3"/>
    <mergeCell ref="M3:N3"/>
    <mergeCell ref="C4:D4"/>
    <mergeCell ref="E4:F4"/>
    <mergeCell ref="G4:H4"/>
    <mergeCell ref="I4:J4"/>
    <mergeCell ref="A19:B19"/>
    <mergeCell ref="A23:B23"/>
    <mergeCell ref="K4:L4"/>
    <mergeCell ref="M4:N4"/>
    <mergeCell ref="A7:B7"/>
    <mergeCell ref="A11:B11"/>
    <mergeCell ref="A13:B13"/>
    <mergeCell ref="A17:B17"/>
  </mergeCells>
  <printOptions horizontalCentered="1" verticalCentered="1"/>
  <pageMargins left="0.3937007874015748" right="0.3937007874015748" top="0.5118110236220472" bottom="0.5118110236220472" header="0.5118110236220472" footer="0.5118110236220472"/>
  <pageSetup horizontalDpi="600" verticalDpi="600" orientation="landscape" paperSize="9" scale="90" r:id="rId1"/>
</worksheet>
</file>

<file path=xl/worksheets/sheet30.xml><?xml version="1.0" encoding="utf-8"?>
<worksheet xmlns="http://schemas.openxmlformats.org/spreadsheetml/2006/main" xmlns:r="http://schemas.openxmlformats.org/officeDocument/2006/relationships">
  <dimension ref="A1:IU28"/>
  <sheetViews>
    <sheetView zoomScalePageLayoutView="0" workbookViewId="0" topLeftCell="A1">
      <selection activeCell="A1" sqref="A1:L1"/>
    </sheetView>
  </sheetViews>
  <sheetFormatPr defaultColWidth="10.625" defaultRowHeight="9"/>
  <cols>
    <col min="1" max="1" width="11.125" style="836" customWidth="1"/>
    <col min="2" max="4" width="8.625" style="836" customWidth="1"/>
    <col min="5" max="5" width="11.375" style="836" customWidth="1"/>
    <col min="6" max="6" width="10.375" style="836" customWidth="1"/>
    <col min="7" max="7" width="9.00390625" style="836" customWidth="1"/>
    <col min="8" max="8" width="9.875" style="836" customWidth="1"/>
    <col min="9" max="9" width="11.125" style="836" customWidth="1"/>
    <col min="10" max="10" width="8.625" style="836" customWidth="1"/>
    <col min="11" max="11" width="11.125" style="836" customWidth="1"/>
    <col min="12" max="12" width="8.625" style="836" customWidth="1"/>
    <col min="13" max="16384" width="10.625" style="836" customWidth="1"/>
  </cols>
  <sheetData>
    <row r="1" spans="1:255" ht="15.75" customHeight="1">
      <c r="A1" s="2034" t="s">
        <v>585</v>
      </c>
      <c r="B1" s="2035"/>
      <c r="C1" s="2035"/>
      <c r="D1" s="2035"/>
      <c r="E1" s="2035"/>
      <c r="F1" s="2035"/>
      <c r="G1" s="2035"/>
      <c r="H1" s="2035"/>
      <c r="I1" s="2035"/>
      <c r="J1" s="2035"/>
      <c r="K1" s="2035"/>
      <c r="L1" s="2035"/>
      <c r="M1" s="835"/>
      <c r="N1" s="835"/>
      <c r="O1" s="835"/>
      <c r="P1" s="835"/>
      <c r="Q1" s="835"/>
      <c r="R1" s="835"/>
      <c r="S1" s="835"/>
      <c r="T1" s="835"/>
      <c r="U1" s="835"/>
      <c r="V1" s="835"/>
      <c r="W1" s="835"/>
      <c r="X1" s="835"/>
      <c r="Y1" s="835"/>
      <c r="Z1" s="835"/>
      <c r="AA1" s="835"/>
      <c r="AB1" s="835"/>
      <c r="AC1" s="835"/>
      <c r="AD1" s="835"/>
      <c r="AE1" s="835"/>
      <c r="AF1" s="835"/>
      <c r="AG1" s="835"/>
      <c r="AH1" s="835"/>
      <c r="AI1" s="835"/>
      <c r="AJ1" s="835"/>
      <c r="AK1" s="835"/>
      <c r="AL1" s="835"/>
      <c r="AM1" s="835"/>
      <c r="AN1" s="835"/>
      <c r="AO1" s="835"/>
      <c r="AP1" s="835"/>
      <c r="AQ1" s="835"/>
      <c r="AR1" s="835"/>
      <c r="AS1" s="835"/>
      <c r="AT1" s="835"/>
      <c r="AU1" s="835"/>
      <c r="AV1" s="835"/>
      <c r="AW1" s="835"/>
      <c r="AX1" s="835"/>
      <c r="AY1" s="835"/>
      <c r="AZ1" s="835"/>
      <c r="BA1" s="835"/>
      <c r="BB1" s="835"/>
      <c r="BC1" s="835"/>
      <c r="BD1" s="835"/>
      <c r="BE1" s="835"/>
      <c r="BF1" s="835"/>
      <c r="BG1" s="835"/>
      <c r="BH1" s="835"/>
      <c r="BI1" s="835"/>
      <c r="BJ1" s="835"/>
      <c r="BK1" s="835"/>
      <c r="BL1" s="835"/>
      <c r="BM1" s="835"/>
      <c r="BN1" s="835"/>
      <c r="BO1" s="835"/>
      <c r="BP1" s="835"/>
      <c r="BQ1" s="835"/>
      <c r="BR1" s="835"/>
      <c r="BS1" s="835"/>
      <c r="BT1" s="835"/>
      <c r="BU1" s="835"/>
      <c r="BV1" s="835"/>
      <c r="BW1" s="835"/>
      <c r="BX1" s="835"/>
      <c r="BY1" s="835"/>
      <c r="BZ1" s="835"/>
      <c r="CA1" s="835"/>
      <c r="CB1" s="835"/>
      <c r="CC1" s="835"/>
      <c r="CD1" s="835"/>
      <c r="CE1" s="835"/>
      <c r="CF1" s="835"/>
      <c r="CG1" s="835"/>
      <c r="CH1" s="835"/>
      <c r="CI1" s="835"/>
      <c r="CJ1" s="835"/>
      <c r="CK1" s="835"/>
      <c r="CL1" s="835"/>
      <c r="CM1" s="835"/>
      <c r="CN1" s="835"/>
      <c r="CO1" s="835"/>
      <c r="CP1" s="835"/>
      <c r="CQ1" s="835"/>
      <c r="CR1" s="835"/>
      <c r="CS1" s="835"/>
      <c r="CT1" s="835"/>
      <c r="CU1" s="835"/>
      <c r="CV1" s="835"/>
      <c r="CW1" s="835"/>
      <c r="CX1" s="835"/>
      <c r="CY1" s="835"/>
      <c r="CZ1" s="835"/>
      <c r="DA1" s="835"/>
      <c r="DB1" s="835"/>
      <c r="DC1" s="835"/>
      <c r="DD1" s="835"/>
      <c r="DE1" s="835"/>
      <c r="DF1" s="835"/>
      <c r="DG1" s="835"/>
      <c r="DH1" s="835"/>
      <c r="DI1" s="835"/>
      <c r="DJ1" s="835"/>
      <c r="DK1" s="835"/>
      <c r="DL1" s="835"/>
      <c r="DM1" s="835"/>
      <c r="DN1" s="835"/>
      <c r="DO1" s="835"/>
      <c r="DP1" s="835"/>
      <c r="DQ1" s="835"/>
      <c r="DR1" s="835"/>
      <c r="DS1" s="835"/>
      <c r="DT1" s="835"/>
      <c r="DU1" s="835"/>
      <c r="DV1" s="835"/>
      <c r="DW1" s="835"/>
      <c r="DX1" s="835"/>
      <c r="DY1" s="835"/>
      <c r="DZ1" s="835"/>
      <c r="EA1" s="835"/>
      <c r="EB1" s="835"/>
      <c r="EC1" s="835"/>
      <c r="ED1" s="835"/>
      <c r="EE1" s="835"/>
      <c r="EF1" s="835"/>
      <c r="EG1" s="835"/>
      <c r="EH1" s="835"/>
      <c r="EI1" s="835"/>
      <c r="EJ1" s="835"/>
      <c r="EK1" s="835"/>
      <c r="EL1" s="835"/>
      <c r="EM1" s="835"/>
      <c r="EN1" s="835"/>
      <c r="EO1" s="835"/>
      <c r="EP1" s="835"/>
      <c r="EQ1" s="835"/>
      <c r="ER1" s="835"/>
      <c r="ES1" s="835"/>
      <c r="ET1" s="835"/>
      <c r="EU1" s="835"/>
      <c r="EV1" s="835"/>
      <c r="EW1" s="835"/>
      <c r="EX1" s="835"/>
      <c r="EY1" s="835"/>
      <c r="EZ1" s="835"/>
      <c r="FA1" s="835"/>
      <c r="FB1" s="835"/>
      <c r="FC1" s="835"/>
      <c r="FD1" s="835"/>
      <c r="FE1" s="835"/>
      <c r="FF1" s="835"/>
      <c r="FG1" s="835"/>
      <c r="FH1" s="835"/>
      <c r="FI1" s="835"/>
      <c r="FJ1" s="835"/>
      <c r="FK1" s="835"/>
      <c r="FL1" s="835"/>
      <c r="FM1" s="835"/>
      <c r="FN1" s="835"/>
      <c r="FO1" s="835"/>
      <c r="FP1" s="835"/>
      <c r="FQ1" s="835"/>
      <c r="FR1" s="835"/>
      <c r="FS1" s="835"/>
      <c r="FT1" s="835"/>
      <c r="FU1" s="835"/>
      <c r="FV1" s="835"/>
      <c r="FW1" s="835"/>
      <c r="FX1" s="835"/>
      <c r="FY1" s="835"/>
      <c r="FZ1" s="835"/>
      <c r="GA1" s="835"/>
      <c r="GB1" s="835"/>
      <c r="GC1" s="835"/>
      <c r="GD1" s="835"/>
      <c r="GE1" s="835"/>
      <c r="GF1" s="835"/>
      <c r="GG1" s="835"/>
      <c r="GH1" s="835"/>
      <c r="GI1" s="835"/>
      <c r="GJ1" s="835"/>
      <c r="GK1" s="835"/>
      <c r="GL1" s="835"/>
      <c r="GM1" s="835"/>
      <c r="GN1" s="835"/>
      <c r="GO1" s="835"/>
      <c r="GP1" s="835"/>
      <c r="GQ1" s="835"/>
      <c r="GR1" s="835"/>
      <c r="GS1" s="835"/>
      <c r="GT1" s="835"/>
      <c r="GU1" s="835"/>
      <c r="GV1" s="835"/>
      <c r="GW1" s="835"/>
      <c r="GX1" s="835"/>
      <c r="GY1" s="835"/>
      <c r="GZ1" s="835"/>
      <c r="HA1" s="835"/>
      <c r="HB1" s="835"/>
      <c r="HC1" s="835"/>
      <c r="HD1" s="835"/>
      <c r="HE1" s="835"/>
      <c r="HF1" s="835"/>
      <c r="HG1" s="835"/>
      <c r="HH1" s="835"/>
      <c r="HI1" s="835"/>
      <c r="HJ1" s="835"/>
      <c r="HK1" s="835"/>
      <c r="HL1" s="835"/>
      <c r="HM1" s="835"/>
      <c r="HN1" s="835"/>
      <c r="HO1" s="835"/>
      <c r="HP1" s="835"/>
      <c r="HQ1" s="835"/>
      <c r="HR1" s="835"/>
      <c r="HS1" s="835"/>
      <c r="HT1" s="835"/>
      <c r="HU1" s="835"/>
      <c r="HV1" s="835"/>
      <c r="HW1" s="835"/>
      <c r="HX1" s="835"/>
      <c r="HY1" s="835"/>
      <c r="HZ1" s="835"/>
      <c r="IA1" s="835"/>
      <c r="IB1" s="835"/>
      <c r="IC1" s="835"/>
      <c r="ID1" s="835"/>
      <c r="IE1" s="835"/>
      <c r="IF1" s="835"/>
      <c r="IG1" s="835"/>
      <c r="IH1" s="835"/>
      <c r="II1" s="835"/>
      <c r="IJ1" s="835"/>
      <c r="IK1" s="835"/>
      <c r="IL1" s="835"/>
      <c r="IM1" s="835"/>
      <c r="IN1" s="835"/>
      <c r="IO1" s="835"/>
      <c r="IP1" s="835"/>
      <c r="IQ1" s="835"/>
      <c r="IR1" s="835"/>
      <c r="IS1" s="835"/>
      <c r="IT1" s="835"/>
      <c r="IU1" s="835"/>
    </row>
    <row r="2" spans="1:255" ht="16.5" customHeight="1" thickBot="1">
      <c r="A2" s="2042" t="s">
        <v>558</v>
      </c>
      <c r="B2" s="2043"/>
      <c r="C2" s="2043"/>
      <c r="D2" s="2043"/>
      <c r="E2" s="2043"/>
      <c r="F2" s="2043"/>
      <c r="G2" s="2043"/>
      <c r="H2" s="2043"/>
      <c r="I2" s="2043"/>
      <c r="J2" s="2043"/>
      <c r="K2" s="2043"/>
      <c r="L2" s="2043"/>
      <c r="M2" s="835"/>
      <c r="N2" s="835"/>
      <c r="O2" s="835"/>
      <c r="P2" s="835"/>
      <c r="Q2" s="835"/>
      <c r="R2" s="835"/>
      <c r="S2" s="835"/>
      <c r="T2" s="835"/>
      <c r="U2" s="835"/>
      <c r="V2" s="835"/>
      <c r="W2" s="835"/>
      <c r="X2" s="835"/>
      <c r="Y2" s="835"/>
      <c r="Z2" s="835"/>
      <c r="AA2" s="835"/>
      <c r="AB2" s="835"/>
      <c r="AC2" s="835"/>
      <c r="AD2" s="835"/>
      <c r="AE2" s="835"/>
      <c r="AF2" s="835"/>
      <c r="AG2" s="835"/>
      <c r="AH2" s="835"/>
      <c r="AI2" s="835"/>
      <c r="AJ2" s="835"/>
      <c r="AK2" s="835"/>
      <c r="AL2" s="835"/>
      <c r="AM2" s="835"/>
      <c r="AN2" s="835"/>
      <c r="AO2" s="835"/>
      <c r="AP2" s="835"/>
      <c r="AQ2" s="835"/>
      <c r="AR2" s="835"/>
      <c r="AS2" s="835"/>
      <c r="AT2" s="835"/>
      <c r="AU2" s="835"/>
      <c r="AV2" s="835"/>
      <c r="AW2" s="835"/>
      <c r="AX2" s="835"/>
      <c r="AY2" s="835"/>
      <c r="AZ2" s="835"/>
      <c r="BA2" s="835"/>
      <c r="BB2" s="835"/>
      <c r="BC2" s="835"/>
      <c r="BD2" s="835"/>
      <c r="BE2" s="835"/>
      <c r="BF2" s="835"/>
      <c r="BG2" s="835"/>
      <c r="BH2" s="835"/>
      <c r="BI2" s="835"/>
      <c r="BJ2" s="835"/>
      <c r="BK2" s="835"/>
      <c r="BL2" s="835"/>
      <c r="BM2" s="835"/>
      <c r="BN2" s="835"/>
      <c r="BO2" s="835"/>
      <c r="BP2" s="835"/>
      <c r="BQ2" s="835"/>
      <c r="BR2" s="835"/>
      <c r="BS2" s="835"/>
      <c r="BT2" s="835"/>
      <c r="BU2" s="835"/>
      <c r="BV2" s="835"/>
      <c r="BW2" s="835"/>
      <c r="BX2" s="835"/>
      <c r="BY2" s="835"/>
      <c r="BZ2" s="835"/>
      <c r="CA2" s="835"/>
      <c r="CB2" s="835"/>
      <c r="CC2" s="835"/>
      <c r="CD2" s="835"/>
      <c r="CE2" s="835"/>
      <c r="CF2" s="835"/>
      <c r="CG2" s="835"/>
      <c r="CH2" s="835"/>
      <c r="CI2" s="835"/>
      <c r="CJ2" s="835"/>
      <c r="CK2" s="835"/>
      <c r="CL2" s="835"/>
      <c r="CM2" s="835"/>
      <c r="CN2" s="835"/>
      <c r="CO2" s="835"/>
      <c r="CP2" s="835"/>
      <c r="CQ2" s="835"/>
      <c r="CR2" s="835"/>
      <c r="CS2" s="835"/>
      <c r="CT2" s="835"/>
      <c r="CU2" s="835"/>
      <c r="CV2" s="835"/>
      <c r="CW2" s="835"/>
      <c r="CX2" s="835"/>
      <c r="CY2" s="835"/>
      <c r="CZ2" s="835"/>
      <c r="DA2" s="835"/>
      <c r="DB2" s="835"/>
      <c r="DC2" s="835"/>
      <c r="DD2" s="835"/>
      <c r="DE2" s="835"/>
      <c r="DF2" s="835"/>
      <c r="DG2" s="835"/>
      <c r="DH2" s="835"/>
      <c r="DI2" s="835"/>
      <c r="DJ2" s="835"/>
      <c r="DK2" s="835"/>
      <c r="DL2" s="835"/>
      <c r="DM2" s="835"/>
      <c r="DN2" s="835"/>
      <c r="DO2" s="835"/>
      <c r="DP2" s="835"/>
      <c r="DQ2" s="835"/>
      <c r="DR2" s="835"/>
      <c r="DS2" s="835"/>
      <c r="DT2" s="835"/>
      <c r="DU2" s="835"/>
      <c r="DV2" s="835"/>
      <c r="DW2" s="835"/>
      <c r="DX2" s="835"/>
      <c r="DY2" s="835"/>
      <c r="DZ2" s="835"/>
      <c r="EA2" s="835"/>
      <c r="EB2" s="835"/>
      <c r="EC2" s="835"/>
      <c r="ED2" s="835"/>
      <c r="EE2" s="835"/>
      <c r="EF2" s="835"/>
      <c r="EG2" s="835"/>
      <c r="EH2" s="835"/>
      <c r="EI2" s="835"/>
      <c r="EJ2" s="835"/>
      <c r="EK2" s="835"/>
      <c r="EL2" s="835"/>
      <c r="EM2" s="835"/>
      <c r="EN2" s="835"/>
      <c r="EO2" s="835"/>
      <c r="EP2" s="835"/>
      <c r="EQ2" s="835"/>
      <c r="ER2" s="835"/>
      <c r="ES2" s="835"/>
      <c r="ET2" s="835"/>
      <c r="EU2" s="835"/>
      <c r="EV2" s="835"/>
      <c r="EW2" s="835"/>
      <c r="EX2" s="835"/>
      <c r="EY2" s="835"/>
      <c r="EZ2" s="835"/>
      <c r="FA2" s="835"/>
      <c r="FB2" s="835"/>
      <c r="FC2" s="835"/>
      <c r="FD2" s="835"/>
      <c r="FE2" s="835"/>
      <c r="FF2" s="835"/>
      <c r="FG2" s="835"/>
      <c r="FH2" s="835"/>
      <c r="FI2" s="835"/>
      <c r="FJ2" s="835"/>
      <c r="FK2" s="835"/>
      <c r="FL2" s="835"/>
      <c r="FM2" s="835"/>
      <c r="FN2" s="835"/>
      <c r="FO2" s="835"/>
      <c r="FP2" s="835"/>
      <c r="FQ2" s="835"/>
      <c r="FR2" s="835"/>
      <c r="FS2" s="835"/>
      <c r="FT2" s="835"/>
      <c r="FU2" s="835"/>
      <c r="FV2" s="835"/>
      <c r="FW2" s="835"/>
      <c r="FX2" s="835"/>
      <c r="FY2" s="835"/>
      <c r="FZ2" s="835"/>
      <c r="GA2" s="835"/>
      <c r="GB2" s="835"/>
      <c r="GC2" s="835"/>
      <c r="GD2" s="835"/>
      <c r="GE2" s="835"/>
      <c r="GF2" s="835"/>
      <c r="GG2" s="835"/>
      <c r="GH2" s="835"/>
      <c r="GI2" s="835"/>
      <c r="GJ2" s="835"/>
      <c r="GK2" s="835"/>
      <c r="GL2" s="835"/>
      <c r="GM2" s="835"/>
      <c r="GN2" s="835"/>
      <c r="GO2" s="835"/>
      <c r="GP2" s="835"/>
      <c r="GQ2" s="835"/>
      <c r="GR2" s="835"/>
      <c r="GS2" s="835"/>
      <c r="GT2" s="835"/>
      <c r="GU2" s="835"/>
      <c r="GV2" s="835"/>
      <c r="GW2" s="835"/>
      <c r="GX2" s="835"/>
      <c r="GY2" s="835"/>
      <c r="GZ2" s="835"/>
      <c r="HA2" s="835"/>
      <c r="HB2" s="835"/>
      <c r="HC2" s="835"/>
      <c r="HD2" s="835"/>
      <c r="HE2" s="835"/>
      <c r="HF2" s="835"/>
      <c r="HG2" s="835"/>
      <c r="HH2" s="835"/>
      <c r="HI2" s="835"/>
      <c r="HJ2" s="835"/>
      <c r="HK2" s="835"/>
      <c r="HL2" s="835"/>
      <c r="HM2" s="835"/>
      <c r="HN2" s="835"/>
      <c r="HO2" s="835"/>
      <c r="HP2" s="835"/>
      <c r="HQ2" s="835"/>
      <c r="HR2" s="835"/>
      <c r="HS2" s="835"/>
      <c r="HT2" s="835"/>
      <c r="HU2" s="835"/>
      <c r="HV2" s="835"/>
      <c r="HW2" s="835"/>
      <c r="HX2" s="835"/>
      <c r="HY2" s="835"/>
      <c r="HZ2" s="835"/>
      <c r="IA2" s="835"/>
      <c r="IB2" s="835"/>
      <c r="IC2" s="835"/>
      <c r="ID2" s="835"/>
      <c r="IE2" s="835"/>
      <c r="IF2" s="835"/>
      <c r="IG2" s="835"/>
      <c r="IH2" s="835"/>
      <c r="II2" s="835"/>
      <c r="IJ2" s="835"/>
      <c r="IK2" s="835"/>
      <c r="IL2" s="835"/>
      <c r="IM2" s="835"/>
      <c r="IN2" s="835"/>
      <c r="IO2" s="835"/>
      <c r="IP2" s="835"/>
      <c r="IQ2" s="835"/>
      <c r="IR2" s="835"/>
      <c r="IS2" s="835"/>
      <c r="IT2" s="835"/>
      <c r="IU2" s="835"/>
    </row>
    <row r="3" spans="1:13" ht="15.75" customHeight="1" thickTop="1">
      <c r="A3" s="2044" t="s">
        <v>586</v>
      </c>
      <c r="B3" s="2045" t="s">
        <v>587</v>
      </c>
      <c r="C3" s="933"/>
      <c r="D3" s="933"/>
      <c r="E3" s="933"/>
      <c r="F3" s="933"/>
      <c r="G3" s="933"/>
      <c r="H3" s="933"/>
      <c r="I3" s="933"/>
      <c r="J3" s="933"/>
      <c r="K3" s="933"/>
      <c r="L3" s="933"/>
      <c r="M3" s="839"/>
    </row>
    <row r="4" spans="1:13" ht="27.75" customHeight="1">
      <c r="A4" s="2039"/>
      <c r="B4" s="2041"/>
      <c r="C4" s="934" t="s">
        <v>541</v>
      </c>
      <c r="D4" s="934" t="s">
        <v>542</v>
      </c>
      <c r="E4" s="935" t="s">
        <v>588</v>
      </c>
      <c r="F4" s="936" t="s">
        <v>589</v>
      </c>
      <c r="G4" s="936" t="s">
        <v>590</v>
      </c>
      <c r="H4" s="934" t="s">
        <v>546</v>
      </c>
      <c r="I4" s="934" t="s">
        <v>547</v>
      </c>
      <c r="J4" s="934" t="s">
        <v>548</v>
      </c>
      <c r="K4" s="934" t="s">
        <v>549</v>
      </c>
      <c r="L4" s="934" t="s">
        <v>591</v>
      </c>
      <c r="M4" s="839"/>
    </row>
    <row r="5" spans="1:13" ht="12.75" customHeight="1">
      <c r="A5" s="937"/>
      <c r="B5" s="938"/>
      <c r="C5" s="939"/>
      <c r="D5" s="939"/>
      <c r="E5" s="939"/>
      <c r="F5" s="939"/>
      <c r="G5" s="939"/>
      <c r="H5" s="939"/>
      <c r="I5" s="939"/>
      <c r="J5" s="939"/>
      <c r="K5" s="939"/>
      <c r="L5" s="939"/>
      <c r="M5" s="839"/>
    </row>
    <row r="6" spans="1:13" ht="15.75" customHeight="1">
      <c r="A6" s="940" t="s">
        <v>592</v>
      </c>
      <c r="B6" s="941">
        <v>10000</v>
      </c>
      <c r="C6" s="942">
        <v>2626</v>
      </c>
      <c r="D6" s="942">
        <v>2149</v>
      </c>
      <c r="E6" s="942">
        <v>693</v>
      </c>
      <c r="F6" s="942">
        <v>387</v>
      </c>
      <c r="G6" s="942">
        <v>353</v>
      </c>
      <c r="H6" s="942">
        <v>477</v>
      </c>
      <c r="I6" s="942">
        <v>1493</v>
      </c>
      <c r="J6" s="942">
        <v>304</v>
      </c>
      <c r="K6" s="942">
        <v>911</v>
      </c>
      <c r="L6" s="942">
        <v>607</v>
      </c>
      <c r="M6" s="839"/>
    </row>
    <row r="7" spans="1:13" ht="12.75" customHeight="1">
      <c r="A7" s="943"/>
      <c r="B7" s="941"/>
      <c r="C7" s="944"/>
      <c r="D7" s="944"/>
      <c r="E7" s="944"/>
      <c r="F7" s="944"/>
      <c r="G7" s="944"/>
      <c r="H7" s="944"/>
      <c r="I7" s="944"/>
      <c r="J7" s="944"/>
      <c r="K7" s="944"/>
      <c r="L7" s="944"/>
      <c r="M7" s="839"/>
    </row>
    <row r="8" spans="1:13" s="830" customFormat="1" ht="15.75" customHeight="1">
      <c r="A8" s="945" t="s">
        <v>277</v>
      </c>
      <c r="B8" s="946">
        <v>98.1</v>
      </c>
      <c r="C8" s="946">
        <v>96.2</v>
      </c>
      <c r="D8" s="946">
        <v>99.5</v>
      </c>
      <c r="E8" s="946">
        <v>93.9</v>
      </c>
      <c r="F8" s="946">
        <v>97.2</v>
      </c>
      <c r="G8" s="946">
        <v>98.1</v>
      </c>
      <c r="H8" s="946">
        <v>96.7</v>
      </c>
      <c r="I8" s="946">
        <v>99.3</v>
      </c>
      <c r="J8" s="947">
        <v>108.9</v>
      </c>
      <c r="K8" s="946">
        <v>97.9</v>
      </c>
      <c r="L8" s="946">
        <v>101.4</v>
      </c>
      <c r="M8" s="853"/>
    </row>
    <row r="9" spans="1:13" s="830" customFormat="1" ht="15.75" customHeight="1">
      <c r="A9" s="945">
        <v>29</v>
      </c>
      <c r="B9" s="946">
        <v>98.6</v>
      </c>
      <c r="C9" s="946">
        <v>96.8</v>
      </c>
      <c r="D9" s="946">
        <v>99.3</v>
      </c>
      <c r="E9" s="946">
        <v>96.4</v>
      </c>
      <c r="F9" s="946">
        <v>96.7</v>
      </c>
      <c r="G9" s="946">
        <v>98.3</v>
      </c>
      <c r="H9" s="946">
        <v>97.5</v>
      </c>
      <c r="I9" s="946">
        <v>99.5</v>
      </c>
      <c r="J9" s="947">
        <v>109.6</v>
      </c>
      <c r="K9" s="946">
        <v>98.3</v>
      </c>
      <c r="L9" s="946">
        <v>101.7</v>
      </c>
      <c r="M9" s="853"/>
    </row>
    <row r="10" spans="1:13" s="830" customFormat="1" ht="15.75" customHeight="1">
      <c r="A10" s="945">
        <v>30</v>
      </c>
      <c r="B10" s="946">
        <v>99.5</v>
      </c>
      <c r="C10" s="948">
        <v>98.2</v>
      </c>
      <c r="D10" s="948">
        <v>99.2</v>
      </c>
      <c r="E10" s="948">
        <v>100.2</v>
      </c>
      <c r="F10" s="948">
        <v>95.7</v>
      </c>
      <c r="G10" s="948">
        <v>98.5</v>
      </c>
      <c r="H10" s="948">
        <v>99</v>
      </c>
      <c r="I10" s="948">
        <v>100.9</v>
      </c>
      <c r="J10" s="948">
        <v>110.1</v>
      </c>
      <c r="K10" s="948">
        <v>99</v>
      </c>
      <c r="L10" s="948">
        <v>102.1</v>
      </c>
      <c r="M10" s="853"/>
    </row>
    <row r="11" spans="1:13" s="830" customFormat="1" ht="15.75" customHeight="1">
      <c r="A11" s="945" t="s">
        <v>69</v>
      </c>
      <c r="B11" s="946">
        <v>100</v>
      </c>
      <c r="C11" s="948">
        <v>98.7</v>
      </c>
      <c r="D11" s="948">
        <v>99.4</v>
      </c>
      <c r="E11" s="948">
        <v>102.5</v>
      </c>
      <c r="F11" s="948">
        <v>97.7</v>
      </c>
      <c r="G11" s="948">
        <v>98.9</v>
      </c>
      <c r="H11" s="948">
        <v>99.7</v>
      </c>
      <c r="I11" s="948">
        <v>100.2</v>
      </c>
      <c r="J11" s="948">
        <v>108.4</v>
      </c>
      <c r="K11" s="948">
        <v>100.6</v>
      </c>
      <c r="L11" s="948">
        <v>102.1</v>
      </c>
      <c r="M11" s="853"/>
    </row>
    <row r="12" spans="1:13" s="830" customFormat="1" ht="15.75" customHeight="1">
      <c r="A12" s="945">
        <v>2</v>
      </c>
      <c r="B12" s="946">
        <v>100</v>
      </c>
      <c r="C12" s="948">
        <v>100</v>
      </c>
      <c r="D12" s="948">
        <v>100</v>
      </c>
      <c r="E12" s="948">
        <v>100</v>
      </c>
      <c r="F12" s="948">
        <v>100</v>
      </c>
      <c r="G12" s="948">
        <v>100</v>
      </c>
      <c r="H12" s="948">
        <v>100</v>
      </c>
      <c r="I12" s="948">
        <v>100</v>
      </c>
      <c r="J12" s="948">
        <v>100</v>
      </c>
      <c r="K12" s="948">
        <v>100</v>
      </c>
      <c r="L12" s="948">
        <v>100</v>
      </c>
      <c r="M12" s="853"/>
    </row>
    <row r="13" spans="1:13" s="830" customFormat="1" ht="15.75" customHeight="1">
      <c r="A13" s="949"/>
      <c r="B13" s="946"/>
      <c r="C13" s="948"/>
      <c r="D13" s="948"/>
      <c r="E13" s="948"/>
      <c r="F13" s="948"/>
      <c r="G13" s="948"/>
      <c r="H13" s="948"/>
      <c r="I13" s="948"/>
      <c r="J13" s="948"/>
      <c r="K13" s="948"/>
      <c r="L13" s="948"/>
      <c r="M13" s="853"/>
    </row>
    <row r="14" spans="1:13" s="830" customFormat="1" ht="15" customHeight="1">
      <c r="A14" s="950" t="s">
        <v>100</v>
      </c>
      <c r="B14" s="951">
        <v>100</v>
      </c>
      <c r="C14" s="946">
        <v>100.2</v>
      </c>
      <c r="D14" s="946">
        <v>100</v>
      </c>
      <c r="E14" s="946">
        <v>99.8</v>
      </c>
      <c r="F14" s="946">
        <v>99.9</v>
      </c>
      <c r="G14" s="946">
        <v>98.6</v>
      </c>
      <c r="H14" s="946">
        <v>100.2</v>
      </c>
      <c r="I14" s="946">
        <v>100</v>
      </c>
      <c r="J14" s="947">
        <v>99.2</v>
      </c>
      <c r="K14" s="946">
        <v>100.6</v>
      </c>
      <c r="L14" s="946">
        <v>99.9</v>
      </c>
      <c r="M14" s="853"/>
    </row>
    <row r="15" spans="1:13" s="830" customFormat="1" ht="15" customHeight="1">
      <c r="A15" s="950">
        <v>8</v>
      </c>
      <c r="B15" s="952">
        <v>100.1</v>
      </c>
      <c r="C15" s="953">
        <v>101</v>
      </c>
      <c r="D15" s="953">
        <v>100</v>
      </c>
      <c r="E15" s="953">
        <v>99.5</v>
      </c>
      <c r="F15" s="953">
        <v>99.4</v>
      </c>
      <c r="G15" s="953">
        <v>97.4</v>
      </c>
      <c r="H15" s="954">
        <v>99.9</v>
      </c>
      <c r="I15" s="953">
        <v>100.4</v>
      </c>
      <c r="J15" s="953">
        <v>99.2</v>
      </c>
      <c r="K15" s="953">
        <v>99.5</v>
      </c>
      <c r="L15" s="953">
        <v>99.9</v>
      </c>
      <c r="M15" s="853"/>
    </row>
    <row r="16" spans="1:13" s="830" customFormat="1" ht="15" customHeight="1">
      <c r="A16" s="950">
        <v>9</v>
      </c>
      <c r="B16" s="952">
        <v>99.9</v>
      </c>
      <c r="C16" s="953">
        <v>100.5</v>
      </c>
      <c r="D16" s="953">
        <v>100</v>
      </c>
      <c r="E16" s="953">
        <v>98.7</v>
      </c>
      <c r="F16" s="953">
        <v>99.9</v>
      </c>
      <c r="G16" s="953">
        <v>101.7</v>
      </c>
      <c r="H16" s="954">
        <v>99.9</v>
      </c>
      <c r="I16" s="953">
        <v>99.9</v>
      </c>
      <c r="J16" s="953">
        <v>99.2</v>
      </c>
      <c r="K16" s="953">
        <v>98.3</v>
      </c>
      <c r="L16" s="953">
        <v>100</v>
      </c>
      <c r="M16" s="853"/>
    </row>
    <row r="17" spans="1:13" s="830" customFormat="1" ht="15" customHeight="1">
      <c r="A17" s="950">
        <v>10</v>
      </c>
      <c r="B17" s="952">
        <v>99.8</v>
      </c>
      <c r="C17" s="953">
        <v>100.4</v>
      </c>
      <c r="D17" s="953">
        <v>100</v>
      </c>
      <c r="E17" s="953">
        <v>98.1</v>
      </c>
      <c r="F17" s="953">
        <v>100.8</v>
      </c>
      <c r="G17" s="953">
        <v>102</v>
      </c>
      <c r="H17" s="954">
        <v>99.7</v>
      </c>
      <c r="I17" s="953">
        <v>99.8</v>
      </c>
      <c r="J17" s="953">
        <v>99.2</v>
      </c>
      <c r="K17" s="953">
        <v>98</v>
      </c>
      <c r="L17" s="953">
        <v>100.5</v>
      </c>
      <c r="M17" s="853"/>
    </row>
    <row r="18" spans="1:13" s="830" customFormat="1" ht="15" customHeight="1">
      <c r="A18" s="950">
        <v>11</v>
      </c>
      <c r="B18" s="952">
        <v>99.5</v>
      </c>
      <c r="C18" s="953">
        <v>99.4</v>
      </c>
      <c r="D18" s="953">
        <v>100</v>
      </c>
      <c r="E18" s="953">
        <v>97.1</v>
      </c>
      <c r="F18" s="953">
        <v>101.6</v>
      </c>
      <c r="G18" s="953">
        <v>102.2</v>
      </c>
      <c r="H18" s="954">
        <v>99.6</v>
      </c>
      <c r="I18" s="953">
        <v>99.7</v>
      </c>
      <c r="J18" s="953">
        <v>99.1</v>
      </c>
      <c r="K18" s="953">
        <v>97.5</v>
      </c>
      <c r="L18" s="953">
        <v>100.6</v>
      </c>
      <c r="M18" s="853"/>
    </row>
    <row r="19" spans="1:13" s="830" customFormat="1" ht="15" customHeight="1">
      <c r="A19" s="945">
        <v>12</v>
      </c>
      <c r="B19" s="954">
        <v>99.3</v>
      </c>
      <c r="C19" s="953">
        <v>98.8</v>
      </c>
      <c r="D19" s="953">
        <v>100</v>
      </c>
      <c r="E19" s="953">
        <v>96.3</v>
      </c>
      <c r="F19" s="953">
        <v>101.8</v>
      </c>
      <c r="G19" s="953">
        <v>101</v>
      </c>
      <c r="H19" s="954">
        <v>99.4</v>
      </c>
      <c r="I19" s="953">
        <v>99.9</v>
      </c>
      <c r="J19" s="953">
        <v>99.1</v>
      </c>
      <c r="K19" s="953">
        <v>98.1</v>
      </c>
      <c r="L19" s="953">
        <v>100.3</v>
      </c>
      <c r="M19" s="853"/>
    </row>
    <row r="20" spans="1:13" s="830" customFormat="1" ht="15" customHeight="1">
      <c r="A20" s="945" t="s">
        <v>279</v>
      </c>
      <c r="B20" s="954">
        <v>99.8</v>
      </c>
      <c r="C20" s="954">
        <v>100</v>
      </c>
      <c r="D20" s="954">
        <v>100.4</v>
      </c>
      <c r="E20" s="954">
        <v>96.1</v>
      </c>
      <c r="F20" s="954">
        <v>101.4</v>
      </c>
      <c r="G20" s="954">
        <v>98.2</v>
      </c>
      <c r="H20" s="954">
        <v>99.4</v>
      </c>
      <c r="I20" s="954">
        <v>99.9</v>
      </c>
      <c r="J20" s="954">
        <v>99.1</v>
      </c>
      <c r="K20" s="954">
        <v>100.8</v>
      </c>
      <c r="L20" s="954">
        <v>100.6</v>
      </c>
      <c r="M20" s="853"/>
    </row>
    <row r="21" spans="1:13" s="830" customFormat="1" ht="15" customHeight="1">
      <c r="A21" s="945">
        <v>2</v>
      </c>
      <c r="B21" s="954">
        <v>99.8</v>
      </c>
      <c r="C21" s="954">
        <v>99.5</v>
      </c>
      <c r="D21" s="954">
        <v>100.5</v>
      </c>
      <c r="E21" s="954">
        <v>96.4</v>
      </c>
      <c r="F21" s="954">
        <v>101.3</v>
      </c>
      <c r="G21" s="954">
        <v>98.3</v>
      </c>
      <c r="H21" s="954">
        <v>99.4</v>
      </c>
      <c r="I21" s="954">
        <v>100.1</v>
      </c>
      <c r="J21" s="954">
        <v>99.1</v>
      </c>
      <c r="K21" s="954">
        <v>100.5</v>
      </c>
      <c r="L21" s="954">
        <v>100.9</v>
      </c>
      <c r="M21" s="853"/>
    </row>
    <row r="22" spans="1:13" s="830" customFormat="1" ht="15" customHeight="1">
      <c r="A22" s="945">
        <v>3</v>
      </c>
      <c r="B22" s="954">
        <v>99.9</v>
      </c>
      <c r="C22" s="954">
        <v>99.1</v>
      </c>
      <c r="D22" s="954">
        <v>100.5</v>
      </c>
      <c r="E22" s="954">
        <v>97.3</v>
      </c>
      <c r="F22" s="954">
        <v>101.4</v>
      </c>
      <c r="G22" s="954">
        <v>100.2</v>
      </c>
      <c r="H22" s="954">
        <v>99.8</v>
      </c>
      <c r="I22" s="954">
        <v>100.2</v>
      </c>
      <c r="J22" s="954">
        <v>99.1</v>
      </c>
      <c r="K22" s="954">
        <v>100.9</v>
      </c>
      <c r="L22" s="954">
        <v>100.9</v>
      </c>
      <c r="M22" s="853"/>
    </row>
    <row r="23" spans="1:13" s="830" customFormat="1" ht="15" customHeight="1">
      <c r="A23" s="950">
        <v>4</v>
      </c>
      <c r="B23" s="952">
        <v>99.1</v>
      </c>
      <c r="C23" s="954">
        <v>99</v>
      </c>
      <c r="D23" s="954">
        <v>100.6</v>
      </c>
      <c r="E23" s="954">
        <v>98.8</v>
      </c>
      <c r="F23" s="954">
        <v>101.4</v>
      </c>
      <c r="G23" s="954">
        <v>101.6</v>
      </c>
      <c r="H23" s="954">
        <v>99.6</v>
      </c>
      <c r="I23" s="954">
        <v>93.2</v>
      </c>
      <c r="J23" s="954">
        <v>100.2</v>
      </c>
      <c r="K23" s="954">
        <v>101.5</v>
      </c>
      <c r="L23" s="954">
        <v>100.9</v>
      </c>
      <c r="M23" s="853"/>
    </row>
    <row r="24" spans="1:13" s="830" customFormat="1" ht="15" customHeight="1">
      <c r="A24" s="950">
        <v>5</v>
      </c>
      <c r="B24" s="952">
        <v>99.4</v>
      </c>
      <c r="C24" s="954">
        <v>99.3</v>
      </c>
      <c r="D24" s="954">
        <v>100.6</v>
      </c>
      <c r="E24" s="954">
        <v>100.7</v>
      </c>
      <c r="F24" s="954">
        <v>101.5</v>
      </c>
      <c r="G24" s="954">
        <v>101.5</v>
      </c>
      <c r="H24" s="954">
        <v>99.7</v>
      </c>
      <c r="I24" s="954">
        <v>93.5</v>
      </c>
      <c r="J24" s="954">
        <v>100.3</v>
      </c>
      <c r="K24" s="954">
        <v>101.9</v>
      </c>
      <c r="L24" s="954">
        <v>101</v>
      </c>
      <c r="M24" s="853"/>
    </row>
    <row r="25" spans="1:13" s="830" customFormat="1" ht="15" customHeight="1">
      <c r="A25" s="950">
        <v>6</v>
      </c>
      <c r="B25" s="952">
        <v>99.5</v>
      </c>
      <c r="C25" s="954">
        <v>99.9</v>
      </c>
      <c r="D25" s="954">
        <v>100.6</v>
      </c>
      <c r="E25" s="954">
        <v>101.4</v>
      </c>
      <c r="F25" s="954">
        <v>101.7</v>
      </c>
      <c r="G25" s="954">
        <v>101</v>
      </c>
      <c r="H25" s="954">
        <v>99.6</v>
      </c>
      <c r="I25" s="954">
        <v>93.5</v>
      </c>
      <c r="J25" s="954">
        <v>100.3</v>
      </c>
      <c r="K25" s="954">
        <v>101.1</v>
      </c>
      <c r="L25" s="954">
        <v>100.8</v>
      </c>
      <c r="M25" s="853"/>
    </row>
    <row r="26" spans="1:13" s="830" customFormat="1" ht="15" customHeight="1">
      <c r="A26" s="955">
        <v>7</v>
      </c>
      <c r="B26" s="956">
        <v>99.7</v>
      </c>
      <c r="C26" s="957">
        <v>99.6</v>
      </c>
      <c r="D26" s="957">
        <v>100.6</v>
      </c>
      <c r="E26" s="957">
        <v>102</v>
      </c>
      <c r="F26" s="957">
        <v>102.3</v>
      </c>
      <c r="G26" s="957">
        <v>99.3</v>
      </c>
      <c r="H26" s="957">
        <v>99.7</v>
      </c>
      <c r="I26" s="957">
        <v>94.6</v>
      </c>
      <c r="J26" s="957">
        <v>100.3</v>
      </c>
      <c r="K26" s="957">
        <v>102.4</v>
      </c>
      <c r="L26" s="957">
        <v>101.1</v>
      </c>
      <c r="M26" s="853"/>
    </row>
    <row r="27" spans="1:13" s="959" customFormat="1" ht="15.75" customHeight="1">
      <c r="A27" s="958" t="s">
        <v>593</v>
      </c>
      <c r="B27" s="904"/>
      <c r="C27" s="904"/>
      <c r="D27" s="904"/>
      <c r="E27" s="904"/>
      <c r="F27" s="904"/>
      <c r="G27" s="904"/>
      <c r="H27" s="904"/>
      <c r="I27" s="904"/>
      <c r="J27" s="904"/>
      <c r="K27" s="904"/>
      <c r="L27" s="904"/>
      <c r="M27" s="943"/>
    </row>
    <row r="28" spans="2:12" ht="15.75" customHeight="1">
      <c r="B28" s="960"/>
      <c r="C28" s="960"/>
      <c r="D28" s="960"/>
      <c r="E28" s="960"/>
      <c r="F28" s="960"/>
      <c r="G28" s="960"/>
      <c r="H28" s="960"/>
      <c r="I28" s="960"/>
      <c r="J28" s="960"/>
      <c r="K28" s="960"/>
      <c r="L28" s="960"/>
    </row>
  </sheetData>
  <sheetProtection/>
  <mergeCells count="4">
    <mergeCell ref="A1:L1"/>
    <mergeCell ref="A2:L2"/>
    <mergeCell ref="A3:A4"/>
    <mergeCell ref="B3:B4"/>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N27"/>
  <sheetViews>
    <sheetView zoomScalePageLayoutView="0" workbookViewId="0" topLeftCell="A1">
      <selection activeCell="A1" sqref="A1:L1"/>
    </sheetView>
  </sheetViews>
  <sheetFormatPr defaultColWidth="10.625" defaultRowHeight="9"/>
  <cols>
    <col min="1" max="1" width="11.625" style="909" customWidth="1"/>
    <col min="2" max="14" width="11.50390625" style="909" customWidth="1"/>
    <col min="15" max="16384" width="10.625" style="909" customWidth="1"/>
  </cols>
  <sheetData>
    <row r="1" spans="1:14" ht="18" thickBot="1">
      <c r="A1" s="2054" t="s">
        <v>561</v>
      </c>
      <c r="B1" s="2054"/>
      <c r="C1" s="2054"/>
      <c r="D1" s="2054"/>
      <c r="E1" s="2054"/>
      <c r="F1" s="2054"/>
      <c r="G1" s="2054"/>
      <c r="H1" s="2054"/>
      <c r="I1" s="2054"/>
      <c r="J1" s="2054"/>
      <c r="K1" s="2054"/>
      <c r="L1" s="2054"/>
      <c r="M1" s="2055" t="s">
        <v>67</v>
      </c>
      <c r="N1" s="2055"/>
    </row>
    <row r="2" spans="1:14" ht="9" customHeight="1" thickTop="1">
      <c r="A2" s="2056" t="s">
        <v>269</v>
      </c>
      <c r="B2" s="2059" t="s">
        <v>562</v>
      </c>
      <c r="C2" s="910"/>
      <c r="D2" s="910"/>
      <c r="E2" s="910"/>
      <c r="F2" s="910"/>
      <c r="G2" s="910"/>
      <c r="H2" s="910"/>
      <c r="I2" s="910"/>
      <c r="J2" s="910"/>
      <c r="K2" s="910"/>
      <c r="L2" s="910"/>
      <c r="M2" s="910"/>
      <c r="N2" s="910"/>
    </row>
    <row r="3" spans="1:14" ht="18.75" customHeight="1">
      <c r="A3" s="2057"/>
      <c r="B3" s="2060"/>
      <c r="C3" s="2062" t="s">
        <v>563</v>
      </c>
      <c r="D3" s="2046" t="s">
        <v>564</v>
      </c>
      <c r="E3" s="2046" t="s">
        <v>565</v>
      </c>
      <c r="F3" s="2046" t="s">
        <v>566</v>
      </c>
      <c r="G3" s="2046" t="s">
        <v>567</v>
      </c>
      <c r="H3" s="2046" t="s">
        <v>568</v>
      </c>
      <c r="I3" s="2046" t="s">
        <v>569</v>
      </c>
      <c r="J3" s="2046" t="s">
        <v>570</v>
      </c>
      <c r="K3" s="2046" t="s">
        <v>571</v>
      </c>
      <c r="L3" s="2048" t="s">
        <v>572</v>
      </c>
      <c r="M3" s="2050" t="s">
        <v>573</v>
      </c>
      <c r="N3" s="2052" t="s">
        <v>574</v>
      </c>
    </row>
    <row r="4" spans="1:14" ht="39" customHeight="1">
      <c r="A4" s="2058"/>
      <c r="B4" s="2061"/>
      <c r="C4" s="2063"/>
      <c r="D4" s="2047"/>
      <c r="E4" s="2047"/>
      <c r="F4" s="2047"/>
      <c r="G4" s="2047"/>
      <c r="H4" s="2047"/>
      <c r="I4" s="2047"/>
      <c r="J4" s="2047"/>
      <c r="K4" s="2047"/>
      <c r="L4" s="2049"/>
      <c r="M4" s="2051"/>
      <c r="N4" s="2053"/>
    </row>
    <row r="5" spans="1:14" ht="18" customHeight="1">
      <c r="A5" s="911"/>
      <c r="B5" s="312"/>
      <c r="C5" s="312"/>
      <c r="D5" s="312"/>
      <c r="E5" s="312"/>
      <c r="F5" s="312"/>
      <c r="G5" s="312"/>
      <c r="H5" s="312"/>
      <c r="I5" s="312"/>
      <c r="J5" s="312"/>
      <c r="K5" s="312"/>
      <c r="L5" s="312"/>
      <c r="M5" s="312"/>
      <c r="N5" s="312"/>
    </row>
    <row r="6" spans="1:14" s="915" customFormat="1" ht="18" customHeight="1">
      <c r="A6" s="912" t="s">
        <v>277</v>
      </c>
      <c r="B6" s="913">
        <v>96.5</v>
      </c>
      <c r="C6" s="914">
        <v>100.1</v>
      </c>
      <c r="D6" s="914">
        <v>92.9</v>
      </c>
      <c r="E6" s="914">
        <v>83.6</v>
      </c>
      <c r="F6" s="914">
        <v>94</v>
      </c>
      <c r="G6" s="914">
        <v>100.3</v>
      </c>
      <c r="H6" s="914">
        <v>100.4</v>
      </c>
      <c r="I6" s="914">
        <v>101.6</v>
      </c>
      <c r="J6" s="914">
        <v>96.8</v>
      </c>
      <c r="K6" s="914">
        <v>97.6</v>
      </c>
      <c r="L6" s="914">
        <v>99.3</v>
      </c>
      <c r="M6" s="914">
        <v>102.5</v>
      </c>
      <c r="N6" s="914">
        <v>87.2</v>
      </c>
    </row>
    <row r="7" spans="1:14" s="915" customFormat="1" ht="18" customHeight="1">
      <c r="A7" s="912" t="s">
        <v>575</v>
      </c>
      <c r="B7" s="913">
        <v>98.725</v>
      </c>
      <c r="C7" s="914">
        <v>99.9083333333333</v>
      </c>
      <c r="D7" s="914">
        <v>94.8333333333333</v>
      </c>
      <c r="E7" s="914">
        <v>98.85</v>
      </c>
      <c r="F7" s="914">
        <v>102.925</v>
      </c>
      <c r="G7" s="914">
        <v>99.95</v>
      </c>
      <c r="H7" s="914">
        <v>100.125</v>
      </c>
      <c r="I7" s="914">
        <v>102.025</v>
      </c>
      <c r="J7" s="914">
        <v>97.9166666666667</v>
      </c>
      <c r="K7" s="914">
        <v>95.5416666666667</v>
      </c>
      <c r="L7" s="914">
        <v>98.7416666666667</v>
      </c>
      <c r="M7" s="914">
        <v>107.55</v>
      </c>
      <c r="N7" s="914">
        <v>90.675</v>
      </c>
    </row>
    <row r="8" spans="1:14" s="915" customFormat="1" ht="18" customHeight="1">
      <c r="A8" s="912" t="s">
        <v>576</v>
      </c>
      <c r="B8" s="913">
        <v>101.275</v>
      </c>
      <c r="C8" s="914">
        <v>100.491666666667</v>
      </c>
      <c r="D8" s="914">
        <v>97.5</v>
      </c>
      <c r="E8" s="914">
        <v>115.633333333333</v>
      </c>
      <c r="F8" s="914">
        <v>108.266666666667</v>
      </c>
      <c r="G8" s="914">
        <v>100.408333333333</v>
      </c>
      <c r="H8" s="914">
        <v>100.791666666667</v>
      </c>
      <c r="I8" s="914">
        <v>101.8</v>
      </c>
      <c r="J8" s="914">
        <v>97.925</v>
      </c>
      <c r="K8" s="914">
        <v>95.3833333333333</v>
      </c>
      <c r="L8" s="914">
        <v>98.475</v>
      </c>
      <c r="M8" s="914">
        <v>109.841666666667</v>
      </c>
      <c r="N8" s="914">
        <v>96.4416666666667</v>
      </c>
    </row>
    <row r="9" spans="1:14" s="915" customFormat="1" ht="18" customHeight="1">
      <c r="A9" s="912" t="s">
        <v>577</v>
      </c>
      <c r="B9" s="913">
        <v>101.466666666667</v>
      </c>
      <c r="C9" s="914">
        <v>101.5</v>
      </c>
      <c r="D9" s="914">
        <v>94.4916666666667</v>
      </c>
      <c r="E9" s="914">
        <v>110.133333333333</v>
      </c>
      <c r="F9" s="914">
        <v>110.633333333333</v>
      </c>
      <c r="G9" s="914">
        <v>102.033333333333</v>
      </c>
      <c r="H9" s="914">
        <v>102.441666666667</v>
      </c>
      <c r="I9" s="914">
        <v>102.15</v>
      </c>
      <c r="J9" s="914">
        <v>97.8416666666667</v>
      </c>
      <c r="K9" s="914">
        <v>94.7416666666667</v>
      </c>
      <c r="L9" s="914">
        <v>98.5416666666667</v>
      </c>
      <c r="M9" s="914">
        <v>108.933333333333</v>
      </c>
      <c r="N9" s="914">
        <v>100.491666666667</v>
      </c>
    </row>
    <row r="10" spans="1:14" s="915" customFormat="1" ht="18" customHeight="1">
      <c r="A10" s="912" t="s">
        <v>578</v>
      </c>
      <c r="B10" s="913">
        <v>100.308333333333</v>
      </c>
      <c r="C10" s="914">
        <v>102.266666666667</v>
      </c>
      <c r="D10" s="914">
        <v>90.5083333333334</v>
      </c>
      <c r="E10" s="914">
        <v>92.225</v>
      </c>
      <c r="F10" s="914">
        <v>110.066666666667</v>
      </c>
      <c r="G10" s="914">
        <v>103.8</v>
      </c>
      <c r="H10" s="914">
        <v>103.5</v>
      </c>
      <c r="I10" s="914">
        <v>102.883333333333</v>
      </c>
      <c r="J10" s="914">
        <v>98.6916666666666</v>
      </c>
      <c r="K10" s="914">
        <v>95.1916666666667</v>
      </c>
      <c r="L10" s="914">
        <v>99.8166666666666</v>
      </c>
      <c r="M10" s="914">
        <v>107.916666666667</v>
      </c>
      <c r="N10" s="914">
        <v>95.0166666666667</v>
      </c>
    </row>
    <row r="11" spans="1:14" s="915" customFormat="1" ht="18" customHeight="1">
      <c r="A11" s="916"/>
      <c r="B11" s="917"/>
      <c r="C11" s="914"/>
      <c r="D11" s="914"/>
      <c r="E11" s="914"/>
      <c r="F11" s="914"/>
      <c r="G11" s="914"/>
      <c r="H11" s="914"/>
      <c r="I11" s="914"/>
      <c r="J11" s="914"/>
      <c r="K11" s="914"/>
      <c r="L11" s="914"/>
      <c r="M11" s="914"/>
      <c r="N11" s="914"/>
    </row>
    <row r="12" spans="1:14" s="920" customFormat="1" ht="18" customHeight="1">
      <c r="A12" s="912" t="s">
        <v>579</v>
      </c>
      <c r="B12" s="918">
        <v>100.3</v>
      </c>
      <c r="C12" s="913">
        <v>101.9</v>
      </c>
      <c r="D12" s="919">
        <v>88.7</v>
      </c>
      <c r="E12" s="913">
        <v>91.7</v>
      </c>
      <c r="F12" s="913">
        <v>109.2</v>
      </c>
      <c r="G12" s="913">
        <v>103.9</v>
      </c>
      <c r="H12" s="913">
        <v>103.3</v>
      </c>
      <c r="I12" s="913">
        <v>102.4</v>
      </c>
      <c r="J12" s="913">
        <v>98.8</v>
      </c>
      <c r="K12" s="913">
        <v>95.4</v>
      </c>
      <c r="L12" s="913">
        <v>99.9</v>
      </c>
      <c r="M12" s="913">
        <v>107.9</v>
      </c>
      <c r="N12" s="913">
        <v>97.5</v>
      </c>
    </row>
    <row r="13" spans="1:14" s="920" customFormat="1" ht="18" customHeight="1">
      <c r="A13" s="921">
        <v>9</v>
      </c>
      <c r="B13" s="918">
        <v>100.1</v>
      </c>
      <c r="C13" s="913">
        <v>101.9</v>
      </c>
      <c r="D13" s="919">
        <v>88.7</v>
      </c>
      <c r="E13" s="913">
        <v>91.8</v>
      </c>
      <c r="F13" s="913">
        <v>109.1</v>
      </c>
      <c r="G13" s="913">
        <v>103.8</v>
      </c>
      <c r="H13" s="913">
        <v>103</v>
      </c>
      <c r="I13" s="913">
        <v>102.5</v>
      </c>
      <c r="J13" s="913">
        <v>98.3</v>
      </c>
      <c r="K13" s="913">
        <v>95.5</v>
      </c>
      <c r="L13" s="913">
        <v>99.8</v>
      </c>
      <c r="M13" s="913">
        <v>107.8</v>
      </c>
      <c r="N13" s="913">
        <v>95.8</v>
      </c>
    </row>
    <row r="14" spans="1:14" s="915" customFormat="1" ht="18" customHeight="1">
      <c r="A14" s="921">
        <v>10</v>
      </c>
      <c r="B14" s="918">
        <v>99.9</v>
      </c>
      <c r="C14" s="913">
        <v>103.1</v>
      </c>
      <c r="D14" s="919">
        <v>89.2</v>
      </c>
      <c r="E14" s="913">
        <v>90.8</v>
      </c>
      <c r="F14" s="913">
        <v>109.2</v>
      </c>
      <c r="G14" s="913">
        <v>104.2</v>
      </c>
      <c r="H14" s="913">
        <v>103</v>
      </c>
      <c r="I14" s="913">
        <v>102.7</v>
      </c>
      <c r="J14" s="913">
        <v>98.3</v>
      </c>
      <c r="K14" s="913">
        <v>95.1</v>
      </c>
      <c r="L14" s="913">
        <v>99.8</v>
      </c>
      <c r="M14" s="913">
        <v>108.1</v>
      </c>
      <c r="N14" s="913">
        <v>89.7</v>
      </c>
    </row>
    <row r="15" spans="1:14" s="915" customFormat="1" ht="18" customHeight="1">
      <c r="A15" s="921">
        <v>11</v>
      </c>
      <c r="B15" s="918">
        <v>99.8</v>
      </c>
      <c r="C15" s="913">
        <v>102.8</v>
      </c>
      <c r="D15" s="919">
        <v>90.1</v>
      </c>
      <c r="E15" s="913">
        <v>89.9</v>
      </c>
      <c r="F15" s="913">
        <v>109.5</v>
      </c>
      <c r="G15" s="913">
        <v>103.5</v>
      </c>
      <c r="H15" s="913">
        <v>102.9</v>
      </c>
      <c r="I15" s="913">
        <v>102.6</v>
      </c>
      <c r="J15" s="913">
        <v>98.3</v>
      </c>
      <c r="K15" s="913">
        <v>95.4</v>
      </c>
      <c r="L15" s="913">
        <v>99.7</v>
      </c>
      <c r="M15" s="913">
        <v>108.6</v>
      </c>
      <c r="N15" s="913">
        <v>88</v>
      </c>
    </row>
    <row r="16" spans="1:14" s="915" customFormat="1" ht="18" customHeight="1">
      <c r="A16" s="921">
        <v>12</v>
      </c>
      <c r="B16" s="918">
        <v>100.3</v>
      </c>
      <c r="C16" s="913">
        <v>103.1</v>
      </c>
      <c r="D16" s="919">
        <v>90.4</v>
      </c>
      <c r="E16" s="913">
        <v>94.3</v>
      </c>
      <c r="F16" s="913">
        <v>109.9</v>
      </c>
      <c r="G16" s="913">
        <v>103.8</v>
      </c>
      <c r="H16" s="913">
        <v>102.8</v>
      </c>
      <c r="I16" s="913">
        <v>102.4</v>
      </c>
      <c r="J16" s="913">
        <v>98.4</v>
      </c>
      <c r="K16" s="913">
        <v>95.5</v>
      </c>
      <c r="L16" s="913">
        <v>99.6</v>
      </c>
      <c r="M16" s="913">
        <v>110</v>
      </c>
      <c r="N16" s="913">
        <v>86.4</v>
      </c>
    </row>
    <row r="17" spans="1:14" s="924" customFormat="1" ht="18" customHeight="1">
      <c r="A17" s="922" t="s">
        <v>294</v>
      </c>
      <c r="B17" s="923">
        <v>100.8</v>
      </c>
      <c r="C17" s="923">
        <v>103.1</v>
      </c>
      <c r="D17" s="923">
        <v>91.7</v>
      </c>
      <c r="E17" s="923">
        <v>98.7</v>
      </c>
      <c r="F17" s="923">
        <v>111.6</v>
      </c>
      <c r="G17" s="923">
        <v>104.2</v>
      </c>
      <c r="H17" s="923">
        <v>102.4</v>
      </c>
      <c r="I17" s="923">
        <v>103.4</v>
      </c>
      <c r="J17" s="923">
        <v>98.1</v>
      </c>
      <c r="K17" s="923">
        <v>95.3</v>
      </c>
      <c r="L17" s="923">
        <v>99.4</v>
      </c>
      <c r="M17" s="923">
        <v>106.6</v>
      </c>
      <c r="N17" s="923">
        <v>86.1</v>
      </c>
    </row>
    <row r="18" spans="1:14" s="915" customFormat="1" ht="18" customHeight="1">
      <c r="A18" s="921">
        <v>2</v>
      </c>
      <c r="B18" s="918">
        <v>101.3</v>
      </c>
      <c r="C18" s="913">
        <v>103.3</v>
      </c>
      <c r="D18" s="919">
        <v>92.9</v>
      </c>
      <c r="E18" s="913">
        <v>103.2</v>
      </c>
      <c r="F18" s="913">
        <v>112.8</v>
      </c>
      <c r="G18" s="913">
        <v>103.6</v>
      </c>
      <c r="H18" s="913">
        <v>102.8</v>
      </c>
      <c r="I18" s="913">
        <v>102.9</v>
      </c>
      <c r="J18" s="913">
        <v>98.2</v>
      </c>
      <c r="K18" s="913">
        <v>94.7</v>
      </c>
      <c r="L18" s="913">
        <v>99.4</v>
      </c>
      <c r="M18" s="913">
        <v>107</v>
      </c>
      <c r="N18" s="913">
        <v>86.6</v>
      </c>
    </row>
    <row r="19" spans="1:14" s="915" customFormat="1" ht="18" customHeight="1">
      <c r="A19" s="921">
        <v>3</v>
      </c>
      <c r="B19" s="918">
        <v>102.1</v>
      </c>
      <c r="C19" s="913">
        <v>103.3</v>
      </c>
      <c r="D19" s="919">
        <v>94.2</v>
      </c>
      <c r="E19" s="913">
        <v>109.3</v>
      </c>
      <c r="F19" s="913">
        <v>113.5</v>
      </c>
      <c r="G19" s="913">
        <v>103.7</v>
      </c>
      <c r="H19" s="913">
        <v>102.6</v>
      </c>
      <c r="I19" s="913">
        <v>103</v>
      </c>
      <c r="J19" s="913">
        <v>98.3</v>
      </c>
      <c r="K19" s="913">
        <v>94.9</v>
      </c>
      <c r="L19" s="913">
        <v>99.4</v>
      </c>
      <c r="M19" s="913">
        <v>108.7</v>
      </c>
      <c r="N19" s="913">
        <v>87.4</v>
      </c>
    </row>
    <row r="20" spans="1:14" s="915" customFormat="1" ht="18" customHeight="1">
      <c r="A20" s="921">
        <v>4</v>
      </c>
      <c r="B20" s="918">
        <v>103.2</v>
      </c>
      <c r="C20" s="913">
        <v>104.1</v>
      </c>
      <c r="D20" s="919">
        <v>96</v>
      </c>
      <c r="E20" s="913">
        <v>111.7</v>
      </c>
      <c r="F20" s="913">
        <v>115.8</v>
      </c>
      <c r="G20" s="913">
        <v>103.6</v>
      </c>
      <c r="H20" s="913">
        <v>103.5</v>
      </c>
      <c r="I20" s="913">
        <v>103.5</v>
      </c>
      <c r="J20" s="913">
        <v>98.6</v>
      </c>
      <c r="K20" s="913">
        <v>95.4</v>
      </c>
      <c r="L20" s="913">
        <v>99.8</v>
      </c>
      <c r="M20" s="913">
        <v>109.7</v>
      </c>
      <c r="N20" s="913">
        <v>90.1</v>
      </c>
    </row>
    <row r="21" spans="1:14" s="915" customFormat="1" ht="18" customHeight="1">
      <c r="A21" s="921">
        <v>5</v>
      </c>
      <c r="B21" s="918">
        <v>104</v>
      </c>
      <c r="C21" s="913">
        <v>103.9</v>
      </c>
      <c r="D21" s="919">
        <v>97</v>
      </c>
      <c r="E21" s="913">
        <v>113.5</v>
      </c>
      <c r="F21" s="913">
        <v>117.7</v>
      </c>
      <c r="G21" s="913">
        <v>103.9</v>
      </c>
      <c r="H21" s="913">
        <v>104</v>
      </c>
      <c r="I21" s="913">
        <v>103.8</v>
      </c>
      <c r="J21" s="913">
        <v>98.9</v>
      </c>
      <c r="K21" s="913">
        <v>95.3</v>
      </c>
      <c r="L21" s="913">
        <v>99.7</v>
      </c>
      <c r="M21" s="913">
        <v>109.5</v>
      </c>
      <c r="N21" s="913">
        <v>92.5</v>
      </c>
    </row>
    <row r="22" spans="1:14" s="915" customFormat="1" ht="18" customHeight="1">
      <c r="A22" s="912">
        <v>6</v>
      </c>
      <c r="B22" s="918">
        <v>104.6</v>
      </c>
      <c r="C22" s="913">
        <v>104</v>
      </c>
      <c r="D22" s="919">
        <v>97.8</v>
      </c>
      <c r="E22" s="913">
        <v>116.9</v>
      </c>
      <c r="F22" s="913">
        <v>119.8</v>
      </c>
      <c r="G22" s="913">
        <v>104.4</v>
      </c>
      <c r="H22" s="913">
        <v>103.3</v>
      </c>
      <c r="I22" s="913">
        <v>103.9</v>
      </c>
      <c r="J22" s="913">
        <v>99.3</v>
      </c>
      <c r="K22" s="913">
        <v>95.4</v>
      </c>
      <c r="L22" s="913">
        <v>99.7</v>
      </c>
      <c r="M22" s="913">
        <v>110.4</v>
      </c>
      <c r="N22" s="913">
        <v>93.8</v>
      </c>
    </row>
    <row r="23" spans="1:14" s="915" customFormat="1" ht="18" customHeight="1">
      <c r="A23" s="921" t="s">
        <v>580</v>
      </c>
      <c r="B23" s="925">
        <v>105.8</v>
      </c>
      <c r="C23" s="913">
        <v>104.8</v>
      </c>
      <c r="D23" s="919">
        <v>99.4</v>
      </c>
      <c r="E23" s="913">
        <v>121.8</v>
      </c>
      <c r="F23" s="913">
        <v>122.3</v>
      </c>
      <c r="G23" s="913">
        <v>104.3</v>
      </c>
      <c r="H23" s="913">
        <v>103.1</v>
      </c>
      <c r="I23" s="913">
        <v>104.4</v>
      </c>
      <c r="J23" s="913">
        <v>99.6</v>
      </c>
      <c r="K23" s="913">
        <v>95.6</v>
      </c>
      <c r="L23" s="913">
        <v>99.6</v>
      </c>
      <c r="M23" s="913">
        <v>110.1</v>
      </c>
      <c r="N23" s="913">
        <v>98.2</v>
      </c>
    </row>
    <row r="24" spans="1:14" s="915" customFormat="1" ht="18" customHeight="1">
      <c r="A24" s="926" t="s">
        <v>581</v>
      </c>
      <c r="B24" s="927">
        <v>105.8</v>
      </c>
      <c r="C24" s="928">
        <v>104.9</v>
      </c>
      <c r="D24" s="929">
        <v>99.3</v>
      </c>
      <c r="E24" s="928">
        <v>120.6</v>
      </c>
      <c r="F24" s="928">
        <v>123.4</v>
      </c>
      <c r="G24" s="928">
        <v>104.3</v>
      </c>
      <c r="H24" s="928">
        <v>103.4</v>
      </c>
      <c r="I24" s="928">
        <v>104.1</v>
      </c>
      <c r="J24" s="928">
        <v>99.6</v>
      </c>
      <c r="K24" s="928">
        <v>95.5</v>
      </c>
      <c r="L24" s="928">
        <v>99.6</v>
      </c>
      <c r="M24" s="928">
        <v>108.4</v>
      </c>
      <c r="N24" s="928">
        <v>98.3</v>
      </c>
    </row>
    <row r="25" spans="1:14" ht="15.75" customHeight="1">
      <c r="A25" s="930" t="s">
        <v>582</v>
      </c>
      <c r="B25" s="930"/>
      <c r="C25" s="930"/>
      <c r="D25" s="930"/>
      <c r="E25" s="930"/>
      <c r="F25" s="930"/>
      <c r="G25" s="930"/>
      <c r="H25" s="930"/>
      <c r="I25" s="930"/>
      <c r="J25" s="930"/>
      <c r="K25" s="930"/>
      <c r="L25" s="930"/>
      <c r="M25" s="930"/>
      <c r="N25" s="930"/>
    </row>
    <row r="26" s="931" customFormat="1" ht="12" customHeight="1">
      <c r="A26" s="931" t="s">
        <v>583</v>
      </c>
    </row>
    <row r="27" ht="13.5">
      <c r="A27" s="932" t="s">
        <v>584</v>
      </c>
    </row>
  </sheetData>
  <sheetProtection/>
  <mergeCells count="16">
    <mergeCell ref="A1:L1"/>
    <mergeCell ref="M1:N1"/>
    <mergeCell ref="A2:A4"/>
    <mergeCell ref="B2:B4"/>
    <mergeCell ref="C3:C4"/>
    <mergeCell ref="D3:D4"/>
    <mergeCell ref="E3:E4"/>
    <mergeCell ref="F3:F4"/>
    <mergeCell ref="G3:G4"/>
    <mergeCell ref="H3:H4"/>
    <mergeCell ref="I3:I4"/>
    <mergeCell ref="J3:J4"/>
    <mergeCell ref="K3:K4"/>
    <mergeCell ref="L3:L4"/>
    <mergeCell ref="M3:M4"/>
    <mergeCell ref="N3:N4"/>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IO35"/>
  <sheetViews>
    <sheetView zoomScalePageLayoutView="0" workbookViewId="0" topLeftCell="A1">
      <selection activeCell="A1" sqref="A1:W1"/>
    </sheetView>
  </sheetViews>
  <sheetFormatPr defaultColWidth="8.625" defaultRowHeight="9"/>
  <cols>
    <col min="1" max="1" width="10.625" style="836" customWidth="1"/>
    <col min="2" max="2" width="9.25390625" style="836" customWidth="1"/>
    <col min="3" max="3" width="9.125" style="836" customWidth="1"/>
    <col min="4" max="4" width="10.50390625" style="836" customWidth="1"/>
    <col min="5" max="5" width="10.75390625" style="836" customWidth="1"/>
    <col min="6" max="6" width="11.50390625" style="836" customWidth="1"/>
    <col min="7" max="7" width="10.625" style="836" customWidth="1"/>
    <col min="8" max="8" width="9.75390625" style="836" customWidth="1"/>
    <col min="9" max="11" width="10.375" style="836" customWidth="1"/>
    <col min="12" max="12" width="9.625" style="836" bestFit="1" customWidth="1"/>
    <col min="13" max="13" width="9.25390625" style="836" bestFit="1" customWidth="1"/>
    <col min="14" max="14" width="10.375" style="836" customWidth="1"/>
    <col min="15" max="15" width="11.625" style="836" customWidth="1"/>
    <col min="16" max="16" width="11.00390625" style="836" customWidth="1"/>
    <col min="17" max="17" width="10.375" style="836" customWidth="1"/>
    <col min="18" max="18" width="10.75390625" style="836" customWidth="1"/>
    <col min="19" max="19" width="9.25390625" style="836" bestFit="1" customWidth="1"/>
    <col min="20" max="21" width="10.625" style="836" customWidth="1"/>
    <col min="22" max="22" width="10.375" style="836" customWidth="1"/>
    <col min="23" max="23" width="10.50390625" style="836" customWidth="1"/>
    <col min="24" max="16384" width="8.625" style="836" customWidth="1"/>
  </cols>
  <sheetData>
    <row r="1" spans="1:249" s="830" customFormat="1" ht="15.75" customHeight="1">
      <c r="A1" s="2081" t="s">
        <v>529</v>
      </c>
      <c r="B1" s="2035"/>
      <c r="C1" s="2035"/>
      <c r="D1" s="2035"/>
      <c r="E1" s="2035"/>
      <c r="F1" s="2035"/>
      <c r="G1" s="2035"/>
      <c r="H1" s="2035"/>
      <c r="I1" s="2035"/>
      <c r="J1" s="2035"/>
      <c r="K1" s="2035"/>
      <c r="L1" s="2035"/>
      <c r="M1" s="2035"/>
      <c r="N1" s="2035"/>
      <c r="O1" s="2035"/>
      <c r="P1" s="2035"/>
      <c r="Q1" s="2035"/>
      <c r="R1" s="2035"/>
      <c r="S1" s="2035"/>
      <c r="T1" s="2035"/>
      <c r="U1" s="2035"/>
      <c r="V1" s="2035"/>
      <c r="W1" s="2035"/>
      <c r="X1" s="829"/>
      <c r="Y1" s="829"/>
      <c r="Z1" s="829"/>
      <c r="AA1" s="829"/>
      <c r="AB1" s="829"/>
      <c r="AC1" s="829"/>
      <c r="AD1" s="829"/>
      <c r="AE1" s="829"/>
      <c r="AF1" s="829"/>
      <c r="AG1" s="829"/>
      <c r="AH1" s="829"/>
      <c r="AI1" s="829"/>
      <c r="AJ1" s="829"/>
      <c r="AK1" s="829"/>
      <c r="AL1" s="829"/>
      <c r="AM1" s="829"/>
      <c r="AN1" s="829"/>
      <c r="AO1" s="829"/>
      <c r="AP1" s="829"/>
      <c r="AQ1" s="829"/>
      <c r="AR1" s="829"/>
      <c r="AS1" s="829"/>
      <c r="AT1" s="829"/>
      <c r="AU1" s="829"/>
      <c r="AV1" s="829"/>
      <c r="AW1" s="829"/>
      <c r="AX1" s="829"/>
      <c r="AY1" s="829"/>
      <c r="AZ1" s="829"/>
      <c r="BA1" s="829"/>
      <c r="BB1" s="829"/>
      <c r="BC1" s="829"/>
      <c r="BD1" s="829"/>
      <c r="BE1" s="829"/>
      <c r="BF1" s="829"/>
      <c r="BG1" s="829"/>
      <c r="BH1" s="829"/>
      <c r="BI1" s="829"/>
      <c r="BJ1" s="829"/>
      <c r="BK1" s="829"/>
      <c r="BL1" s="829"/>
      <c r="BM1" s="829"/>
      <c r="BN1" s="829"/>
      <c r="BO1" s="829"/>
      <c r="BP1" s="829"/>
      <c r="BQ1" s="829"/>
      <c r="BR1" s="829"/>
      <c r="BS1" s="829"/>
      <c r="BT1" s="829"/>
      <c r="BU1" s="829"/>
      <c r="BV1" s="829"/>
      <c r="BW1" s="829"/>
      <c r="BX1" s="829"/>
      <c r="BY1" s="829"/>
      <c r="BZ1" s="829"/>
      <c r="CA1" s="829"/>
      <c r="CB1" s="829"/>
      <c r="CC1" s="829"/>
      <c r="CD1" s="829"/>
      <c r="CE1" s="829"/>
      <c r="CF1" s="829"/>
      <c r="CG1" s="829"/>
      <c r="CH1" s="829"/>
      <c r="CI1" s="829"/>
      <c r="CJ1" s="829"/>
      <c r="CK1" s="829"/>
      <c r="CL1" s="829"/>
      <c r="CM1" s="829"/>
      <c r="CN1" s="829"/>
      <c r="CO1" s="829"/>
      <c r="CP1" s="829"/>
      <c r="CQ1" s="829"/>
      <c r="CR1" s="829"/>
      <c r="CS1" s="829"/>
      <c r="CT1" s="829"/>
      <c r="CU1" s="829"/>
      <c r="CV1" s="829"/>
      <c r="CW1" s="829"/>
      <c r="CX1" s="829"/>
      <c r="CY1" s="829"/>
      <c r="CZ1" s="829"/>
      <c r="DA1" s="829"/>
      <c r="DB1" s="829"/>
      <c r="DC1" s="829"/>
      <c r="DD1" s="829"/>
      <c r="DE1" s="829"/>
      <c r="DF1" s="829"/>
      <c r="DG1" s="829"/>
      <c r="DH1" s="829"/>
      <c r="DI1" s="829"/>
      <c r="DJ1" s="829"/>
      <c r="DK1" s="829"/>
      <c r="DL1" s="829"/>
      <c r="DM1" s="829"/>
      <c r="DN1" s="829"/>
      <c r="DO1" s="829"/>
      <c r="DP1" s="829"/>
      <c r="DQ1" s="829"/>
      <c r="DR1" s="829"/>
      <c r="DS1" s="829"/>
      <c r="DT1" s="829"/>
      <c r="DU1" s="829"/>
      <c r="DV1" s="829"/>
      <c r="DW1" s="829"/>
      <c r="DX1" s="829"/>
      <c r="DY1" s="829"/>
      <c r="DZ1" s="829"/>
      <c r="EA1" s="829"/>
      <c r="EB1" s="829"/>
      <c r="EC1" s="829"/>
      <c r="ED1" s="829"/>
      <c r="EE1" s="829"/>
      <c r="EF1" s="829"/>
      <c r="EG1" s="829"/>
      <c r="EH1" s="829"/>
      <c r="EI1" s="829"/>
      <c r="EJ1" s="829"/>
      <c r="EK1" s="829"/>
      <c r="EL1" s="829"/>
      <c r="EM1" s="829"/>
      <c r="EN1" s="829"/>
      <c r="EO1" s="829"/>
      <c r="EP1" s="829"/>
      <c r="EQ1" s="829"/>
      <c r="ER1" s="829"/>
      <c r="ES1" s="829"/>
      <c r="ET1" s="829"/>
      <c r="EU1" s="829"/>
      <c r="EV1" s="829"/>
      <c r="EW1" s="829"/>
      <c r="EX1" s="829"/>
      <c r="EY1" s="829"/>
      <c r="EZ1" s="829"/>
      <c r="FA1" s="829"/>
      <c r="FB1" s="829"/>
      <c r="FC1" s="829"/>
      <c r="FD1" s="829"/>
      <c r="FE1" s="829"/>
      <c r="FF1" s="829"/>
      <c r="FG1" s="829"/>
      <c r="FH1" s="829"/>
      <c r="FI1" s="829"/>
      <c r="FJ1" s="829"/>
      <c r="FK1" s="829"/>
      <c r="FL1" s="829"/>
      <c r="FM1" s="829"/>
      <c r="FN1" s="829"/>
      <c r="FO1" s="829"/>
      <c r="FP1" s="829"/>
      <c r="FQ1" s="829"/>
      <c r="FR1" s="829"/>
      <c r="FS1" s="829"/>
      <c r="FT1" s="829"/>
      <c r="FU1" s="829"/>
      <c r="FV1" s="829"/>
      <c r="FW1" s="829"/>
      <c r="FX1" s="829"/>
      <c r="FY1" s="829"/>
      <c r="FZ1" s="829"/>
      <c r="GA1" s="829"/>
      <c r="GB1" s="829"/>
      <c r="GC1" s="829"/>
      <c r="GD1" s="829"/>
      <c r="GE1" s="829"/>
      <c r="GF1" s="829"/>
      <c r="GG1" s="829"/>
      <c r="GH1" s="829"/>
      <c r="GI1" s="829"/>
      <c r="GJ1" s="829"/>
      <c r="GK1" s="829"/>
      <c r="GL1" s="829"/>
      <c r="GM1" s="829"/>
      <c r="GN1" s="829"/>
      <c r="GO1" s="829"/>
      <c r="GP1" s="829"/>
      <c r="GQ1" s="829"/>
      <c r="GR1" s="829"/>
      <c r="GS1" s="829"/>
      <c r="GT1" s="829"/>
      <c r="GU1" s="829"/>
      <c r="GV1" s="829"/>
      <c r="GW1" s="829"/>
      <c r="GX1" s="829"/>
      <c r="GY1" s="829"/>
      <c r="GZ1" s="829"/>
      <c r="HA1" s="829"/>
      <c r="HB1" s="829"/>
      <c r="HC1" s="829"/>
      <c r="HD1" s="829"/>
      <c r="HE1" s="829"/>
      <c r="HF1" s="829"/>
      <c r="HG1" s="829"/>
      <c r="HH1" s="829"/>
      <c r="HI1" s="829"/>
      <c r="HJ1" s="829"/>
      <c r="HK1" s="829"/>
      <c r="HL1" s="829"/>
      <c r="HM1" s="829"/>
      <c r="HN1" s="829"/>
      <c r="HO1" s="829"/>
      <c r="HP1" s="829"/>
      <c r="HQ1" s="829"/>
      <c r="HR1" s="829"/>
      <c r="HS1" s="829"/>
      <c r="HT1" s="829"/>
      <c r="HU1" s="829"/>
      <c r="HV1" s="829"/>
      <c r="HW1" s="829"/>
      <c r="HX1" s="829"/>
      <c r="HY1" s="829"/>
      <c r="HZ1" s="829"/>
      <c r="IA1" s="829"/>
      <c r="IB1" s="829"/>
      <c r="IC1" s="829"/>
      <c r="ID1" s="829"/>
      <c r="IE1" s="829"/>
      <c r="IF1" s="829"/>
      <c r="IG1" s="829"/>
      <c r="IH1" s="829"/>
      <c r="II1" s="829"/>
      <c r="IJ1" s="829"/>
      <c r="IK1" s="829"/>
      <c r="IL1" s="829"/>
      <c r="IM1" s="829"/>
      <c r="IN1" s="829"/>
      <c r="IO1" s="829"/>
    </row>
    <row r="2" spans="1:249" ht="15.75" customHeight="1" thickBot="1">
      <c r="A2" s="831"/>
      <c r="B2" s="832"/>
      <c r="C2" s="833"/>
      <c r="D2" s="833"/>
      <c r="E2" s="833"/>
      <c r="F2" s="833"/>
      <c r="G2" s="833"/>
      <c r="H2" s="833"/>
      <c r="I2" s="833"/>
      <c r="J2" s="833"/>
      <c r="K2" s="833"/>
      <c r="L2" s="833"/>
      <c r="M2" s="833"/>
      <c r="N2" s="833"/>
      <c r="O2" s="833"/>
      <c r="P2" s="833"/>
      <c r="Q2" s="833"/>
      <c r="R2" s="833"/>
      <c r="S2" s="833"/>
      <c r="T2" s="833"/>
      <c r="U2" s="833"/>
      <c r="V2" s="833"/>
      <c r="W2" s="834" t="s">
        <v>530</v>
      </c>
      <c r="X2" s="835"/>
      <c r="Y2" s="835"/>
      <c r="Z2" s="835"/>
      <c r="AA2" s="835"/>
      <c r="AB2" s="835"/>
      <c r="AC2" s="835"/>
      <c r="AD2" s="835"/>
      <c r="AE2" s="835"/>
      <c r="AF2" s="835"/>
      <c r="AG2" s="835"/>
      <c r="AH2" s="835"/>
      <c r="AI2" s="835"/>
      <c r="AJ2" s="835"/>
      <c r="AK2" s="835"/>
      <c r="AL2" s="835"/>
      <c r="AM2" s="835"/>
      <c r="AN2" s="835"/>
      <c r="AO2" s="835"/>
      <c r="AP2" s="835"/>
      <c r="AQ2" s="835"/>
      <c r="AR2" s="835"/>
      <c r="AS2" s="835"/>
      <c r="AT2" s="835"/>
      <c r="AU2" s="835"/>
      <c r="AV2" s="835"/>
      <c r="AW2" s="835"/>
      <c r="AX2" s="835"/>
      <c r="AY2" s="835"/>
      <c r="AZ2" s="835"/>
      <c r="BA2" s="835"/>
      <c r="BB2" s="835"/>
      <c r="BC2" s="835"/>
      <c r="BD2" s="835"/>
      <c r="BE2" s="835"/>
      <c r="BF2" s="835"/>
      <c r="BG2" s="835"/>
      <c r="BH2" s="835"/>
      <c r="BI2" s="835"/>
      <c r="BJ2" s="835"/>
      <c r="BK2" s="835"/>
      <c r="BL2" s="835"/>
      <c r="BM2" s="835"/>
      <c r="BN2" s="835"/>
      <c r="BO2" s="835"/>
      <c r="BP2" s="835"/>
      <c r="BQ2" s="835"/>
      <c r="BR2" s="835"/>
      <c r="BS2" s="835"/>
      <c r="BT2" s="835"/>
      <c r="BU2" s="835"/>
      <c r="BV2" s="835"/>
      <c r="BW2" s="835"/>
      <c r="BX2" s="835"/>
      <c r="BY2" s="835"/>
      <c r="BZ2" s="835"/>
      <c r="CA2" s="835"/>
      <c r="CB2" s="835"/>
      <c r="CC2" s="835"/>
      <c r="CD2" s="835"/>
      <c r="CE2" s="835"/>
      <c r="CF2" s="835"/>
      <c r="CG2" s="835"/>
      <c r="CH2" s="835"/>
      <c r="CI2" s="835"/>
      <c r="CJ2" s="835"/>
      <c r="CK2" s="835"/>
      <c r="CL2" s="835"/>
      <c r="CM2" s="835"/>
      <c r="CN2" s="835"/>
      <c r="CO2" s="835"/>
      <c r="CP2" s="835"/>
      <c r="CQ2" s="835"/>
      <c r="CR2" s="835"/>
      <c r="CS2" s="835"/>
      <c r="CT2" s="835"/>
      <c r="CU2" s="835"/>
      <c r="CV2" s="835"/>
      <c r="CW2" s="835"/>
      <c r="CX2" s="835"/>
      <c r="CY2" s="835"/>
      <c r="CZ2" s="835"/>
      <c r="DA2" s="835"/>
      <c r="DB2" s="835"/>
      <c r="DC2" s="835"/>
      <c r="DD2" s="835"/>
      <c r="DE2" s="835"/>
      <c r="DF2" s="835"/>
      <c r="DG2" s="835"/>
      <c r="DH2" s="835"/>
      <c r="DI2" s="835"/>
      <c r="DJ2" s="835"/>
      <c r="DK2" s="835"/>
      <c r="DL2" s="835"/>
      <c r="DM2" s="835"/>
      <c r="DN2" s="835"/>
      <c r="DO2" s="835"/>
      <c r="DP2" s="835"/>
      <c r="DQ2" s="835"/>
      <c r="DR2" s="835"/>
      <c r="DS2" s="835"/>
      <c r="DT2" s="835"/>
      <c r="DU2" s="835"/>
      <c r="DV2" s="835"/>
      <c r="DW2" s="835"/>
      <c r="DX2" s="835"/>
      <c r="DY2" s="835"/>
      <c r="DZ2" s="835"/>
      <c r="EA2" s="835"/>
      <c r="EB2" s="835"/>
      <c r="EC2" s="835"/>
      <c r="ED2" s="835"/>
      <c r="EE2" s="835"/>
      <c r="EF2" s="835"/>
      <c r="EG2" s="835"/>
      <c r="EH2" s="835"/>
      <c r="EI2" s="835"/>
      <c r="EJ2" s="835"/>
      <c r="EK2" s="835"/>
      <c r="EL2" s="835"/>
      <c r="EM2" s="835"/>
      <c r="EN2" s="835"/>
      <c r="EO2" s="835"/>
      <c r="EP2" s="835"/>
      <c r="EQ2" s="835"/>
      <c r="ER2" s="835"/>
      <c r="ES2" s="835"/>
      <c r="ET2" s="835"/>
      <c r="EU2" s="835"/>
      <c r="EV2" s="835"/>
      <c r="EW2" s="835"/>
      <c r="EX2" s="835"/>
      <c r="EY2" s="835"/>
      <c r="EZ2" s="835"/>
      <c r="FA2" s="835"/>
      <c r="FB2" s="835"/>
      <c r="FC2" s="835"/>
      <c r="FD2" s="835"/>
      <c r="FE2" s="835"/>
      <c r="FF2" s="835"/>
      <c r="FG2" s="835"/>
      <c r="FH2" s="835"/>
      <c r="FI2" s="835"/>
      <c r="FJ2" s="835"/>
      <c r="FK2" s="835"/>
      <c r="FL2" s="835"/>
      <c r="FM2" s="835"/>
      <c r="FN2" s="835"/>
      <c r="FO2" s="835"/>
      <c r="FP2" s="835"/>
      <c r="FQ2" s="835"/>
      <c r="FR2" s="835"/>
      <c r="FS2" s="835"/>
      <c r="FT2" s="835"/>
      <c r="FU2" s="835"/>
      <c r="FV2" s="835"/>
      <c r="FW2" s="835"/>
      <c r="FX2" s="835"/>
      <c r="FY2" s="835"/>
      <c r="FZ2" s="835"/>
      <c r="GA2" s="835"/>
      <c r="GB2" s="835"/>
      <c r="GC2" s="835"/>
      <c r="GD2" s="835"/>
      <c r="GE2" s="835"/>
      <c r="GF2" s="835"/>
      <c r="GG2" s="835"/>
      <c r="GH2" s="835"/>
      <c r="GI2" s="835"/>
      <c r="GJ2" s="835"/>
      <c r="GK2" s="835"/>
      <c r="GL2" s="835"/>
      <c r="GM2" s="835"/>
      <c r="GN2" s="835"/>
      <c r="GO2" s="835"/>
      <c r="GP2" s="835"/>
      <c r="GQ2" s="835"/>
      <c r="GR2" s="835"/>
      <c r="GS2" s="835"/>
      <c r="GT2" s="835"/>
      <c r="GU2" s="835"/>
      <c r="GV2" s="835"/>
      <c r="GW2" s="835"/>
      <c r="GX2" s="835"/>
      <c r="GY2" s="835"/>
      <c r="GZ2" s="835"/>
      <c r="HA2" s="835"/>
      <c r="HB2" s="835"/>
      <c r="HC2" s="835"/>
      <c r="HD2" s="835"/>
      <c r="HE2" s="835"/>
      <c r="HF2" s="835"/>
      <c r="HG2" s="835"/>
      <c r="HH2" s="835"/>
      <c r="HI2" s="835"/>
      <c r="HJ2" s="835"/>
      <c r="HK2" s="835"/>
      <c r="HL2" s="835"/>
      <c r="HM2" s="835"/>
      <c r="HN2" s="835"/>
      <c r="HO2" s="835"/>
      <c r="HP2" s="835"/>
      <c r="HQ2" s="835"/>
      <c r="HR2" s="835"/>
      <c r="HS2" s="835"/>
      <c r="HT2" s="835"/>
      <c r="HU2" s="835"/>
      <c r="HV2" s="835"/>
      <c r="HW2" s="835"/>
      <c r="HX2" s="835"/>
      <c r="HY2" s="835"/>
      <c r="HZ2" s="835"/>
      <c r="IA2" s="835"/>
      <c r="IB2" s="835"/>
      <c r="IC2" s="835"/>
      <c r="ID2" s="835"/>
      <c r="IE2" s="835"/>
      <c r="IF2" s="835"/>
      <c r="IG2" s="835"/>
      <c r="IH2" s="835"/>
      <c r="II2" s="835"/>
      <c r="IJ2" s="835"/>
      <c r="IK2" s="835"/>
      <c r="IL2" s="835"/>
      <c r="IM2" s="835"/>
      <c r="IN2" s="835"/>
      <c r="IO2" s="835"/>
    </row>
    <row r="3" spans="1:24" ht="6.75" customHeight="1" thickTop="1">
      <c r="A3" s="2082" t="s">
        <v>269</v>
      </c>
      <c r="B3" s="2085" t="s">
        <v>531</v>
      </c>
      <c r="C3" s="2085" t="s">
        <v>532</v>
      </c>
      <c r="D3" s="2088" t="s">
        <v>533</v>
      </c>
      <c r="E3" s="837"/>
      <c r="F3" s="837"/>
      <c r="G3" s="837"/>
      <c r="H3" s="837"/>
      <c r="I3" s="2091" t="s">
        <v>534</v>
      </c>
      <c r="J3" s="2094" t="s">
        <v>535</v>
      </c>
      <c r="K3" s="2097" t="s">
        <v>536</v>
      </c>
      <c r="L3" s="838"/>
      <c r="M3" s="838"/>
      <c r="N3" s="838"/>
      <c r="O3" s="838"/>
      <c r="P3" s="838"/>
      <c r="Q3" s="838"/>
      <c r="R3" s="838"/>
      <c r="S3" s="838"/>
      <c r="T3" s="838"/>
      <c r="U3" s="838"/>
      <c r="V3" s="2100" t="s">
        <v>537</v>
      </c>
      <c r="W3" s="2103" t="s">
        <v>538</v>
      </c>
      <c r="X3" s="839"/>
    </row>
    <row r="4" spans="1:24" ht="14.25" customHeight="1">
      <c r="A4" s="2083"/>
      <c r="B4" s="2086"/>
      <c r="C4" s="2086"/>
      <c r="D4" s="2089"/>
      <c r="E4" s="2072" t="s">
        <v>539</v>
      </c>
      <c r="F4" s="2073"/>
      <c r="G4" s="2074"/>
      <c r="H4" s="2075" t="s">
        <v>540</v>
      </c>
      <c r="I4" s="2092"/>
      <c r="J4" s="2095"/>
      <c r="K4" s="2098"/>
      <c r="L4" s="2077" t="s">
        <v>541</v>
      </c>
      <c r="M4" s="2077" t="s">
        <v>542</v>
      </c>
      <c r="N4" s="2079" t="s">
        <v>543</v>
      </c>
      <c r="O4" s="2064" t="s">
        <v>544</v>
      </c>
      <c r="P4" s="2064" t="s">
        <v>545</v>
      </c>
      <c r="Q4" s="2066" t="s">
        <v>546</v>
      </c>
      <c r="R4" s="2068" t="s">
        <v>547</v>
      </c>
      <c r="S4" s="2066" t="s">
        <v>548</v>
      </c>
      <c r="T4" s="2066" t="s">
        <v>549</v>
      </c>
      <c r="U4" s="2070" t="s">
        <v>550</v>
      </c>
      <c r="V4" s="2101"/>
      <c r="W4" s="2104"/>
      <c r="X4" s="839"/>
    </row>
    <row r="5" spans="1:24" ht="30" customHeight="1">
      <c r="A5" s="2084"/>
      <c r="B5" s="2087"/>
      <c r="C5" s="2087"/>
      <c r="D5" s="2090"/>
      <c r="E5" s="840" t="s">
        <v>551</v>
      </c>
      <c r="F5" s="840" t="s">
        <v>552</v>
      </c>
      <c r="G5" s="840" t="s">
        <v>553</v>
      </c>
      <c r="H5" s="2076"/>
      <c r="I5" s="2093"/>
      <c r="J5" s="2096"/>
      <c r="K5" s="2099"/>
      <c r="L5" s="2078"/>
      <c r="M5" s="2078"/>
      <c r="N5" s="2080"/>
      <c r="O5" s="2065"/>
      <c r="P5" s="2065"/>
      <c r="Q5" s="2067"/>
      <c r="R5" s="2069"/>
      <c r="S5" s="2067"/>
      <c r="T5" s="2067"/>
      <c r="U5" s="2071"/>
      <c r="V5" s="2102"/>
      <c r="W5" s="2105"/>
      <c r="X5" s="839"/>
    </row>
    <row r="6" spans="1:24" ht="20.25" customHeight="1">
      <c r="A6" s="841" t="s">
        <v>554</v>
      </c>
      <c r="B6" s="842"/>
      <c r="C6" s="843"/>
      <c r="D6" s="844"/>
      <c r="E6" s="844"/>
      <c r="F6" s="844"/>
      <c r="G6" s="844"/>
      <c r="H6" s="844"/>
      <c r="I6" s="844"/>
      <c r="J6" s="844"/>
      <c r="K6" s="845"/>
      <c r="L6" s="846"/>
      <c r="M6" s="844"/>
      <c r="N6" s="844"/>
      <c r="O6" s="844"/>
      <c r="P6" s="844"/>
      <c r="Q6" s="844"/>
      <c r="R6" s="844"/>
      <c r="S6" s="844"/>
      <c r="T6" s="844"/>
      <c r="U6" s="844"/>
      <c r="V6" s="847"/>
      <c r="W6" s="847"/>
      <c r="X6" s="839"/>
    </row>
    <row r="7" spans="1:24" s="830" customFormat="1" ht="20.25" customHeight="1">
      <c r="A7" s="848" t="s">
        <v>92</v>
      </c>
      <c r="B7" s="849">
        <v>3.37</v>
      </c>
      <c r="C7" s="850">
        <v>1.75</v>
      </c>
      <c r="D7" s="851">
        <v>552741</v>
      </c>
      <c r="E7" s="851">
        <v>515740</v>
      </c>
      <c r="F7" s="851">
        <v>769</v>
      </c>
      <c r="G7" s="851">
        <v>28755</v>
      </c>
      <c r="H7" s="851">
        <v>7477</v>
      </c>
      <c r="I7" s="851">
        <v>456145</v>
      </c>
      <c r="J7" s="851">
        <v>386014</v>
      </c>
      <c r="K7" s="851">
        <v>289418</v>
      </c>
      <c r="L7" s="851">
        <v>70391</v>
      </c>
      <c r="M7" s="851">
        <v>17929</v>
      </c>
      <c r="N7" s="851">
        <v>20594</v>
      </c>
      <c r="O7" s="851">
        <v>10201</v>
      </c>
      <c r="P7" s="851">
        <v>10995</v>
      </c>
      <c r="Q7" s="851">
        <v>9497</v>
      </c>
      <c r="R7" s="851">
        <v>52724</v>
      </c>
      <c r="S7" s="851">
        <v>12827</v>
      </c>
      <c r="T7" s="851">
        <v>28105</v>
      </c>
      <c r="U7" s="851">
        <v>56154</v>
      </c>
      <c r="V7" s="852">
        <v>63.4</v>
      </c>
      <c r="W7" s="852">
        <v>24.3</v>
      </c>
      <c r="X7" s="853"/>
    </row>
    <row r="8" spans="1:24" s="830" customFormat="1" ht="20.25" customHeight="1">
      <c r="A8" s="848">
        <v>29</v>
      </c>
      <c r="B8" s="849">
        <v>3.25</v>
      </c>
      <c r="C8" s="850">
        <v>1.81</v>
      </c>
      <c r="D8" s="851">
        <v>558290</v>
      </c>
      <c r="E8" s="851">
        <v>507660</v>
      </c>
      <c r="F8" s="851">
        <v>2231</v>
      </c>
      <c r="G8" s="851">
        <v>40991</v>
      </c>
      <c r="H8" s="851">
        <v>7408</v>
      </c>
      <c r="I8" s="851">
        <v>458251</v>
      </c>
      <c r="J8" s="851">
        <v>407010</v>
      </c>
      <c r="K8" s="851">
        <v>306971</v>
      </c>
      <c r="L8" s="851">
        <v>72547</v>
      </c>
      <c r="M8" s="851">
        <v>22209</v>
      </c>
      <c r="N8" s="851">
        <v>23668</v>
      </c>
      <c r="O8" s="851">
        <v>10574</v>
      </c>
      <c r="P8" s="851">
        <v>10534</v>
      </c>
      <c r="Q8" s="851">
        <v>11238</v>
      </c>
      <c r="R8" s="851">
        <v>53583</v>
      </c>
      <c r="S8" s="851">
        <v>10858</v>
      </c>
      <c r="T8" s="851">
        <v>28147</v>
      </c>
      <c r="U8" s="851">
        <v>63613</v>
      </c>
      <c r="V8" s="852">
        <v>67</v>
      </c>
      <c r="W8" s="852">
        <v>23.6</v>
      </c>
      <c r="X8" s="853"/>
    </row>
    <row r="9" spans="1:24" s="830" customFormat="1" ht="20.25" customHeight="1">
      <c r="A9" s="848">
        <v>30</v>
      </c>
      <c r="B9" s="849">
        <v>3.33</v>
      </c>
      <c r="C9" s="850">
        <v>1.7</v>
      </c>
      <c r="D9" s="851">
        <v>606422</v>
      </c>
      <c r="E9" s="851">
        <v>557451</v>
      </c>
      <c r="F9" s="851">
        <v>6640</v>
      </c>
      <c r="G9" s="851">
        <v>32365</v>
      </c>
      <c r="H9" s="851">
        <v>9966</v>
      </c>
      <c r="I9" s="851">
        <v>494341</v>
      </c>
      <c r="J9" s="851">
        <v>447999</v>
      </c>
      <c r="K9" s="851">
        <v>335919</v>
      </c>
      <c r="L9" s="851">
        <v>75722</v>
      </c>
      <c r="M9" s="851">
        <v>19636</v>
      </c>
      <c r="N9" s="851">
        <v>24126</v>
      </c>
      <c r="O9" s="851">
        <v>11688</v>
      </c>
      <c r="P9" s="851">
        <v>12899</v>
      </c>
      <c r="Q9" s="851">
        <v>11920</v>
      </c>
      <c r="R9" s="851">
        <v>56607</v>
      </c>
      <c r="S9" s="851">
        <v>18885</v>
      </c>
      <c r="T9" s="851">
        <v>32370</v>
      </c>
      <c r="U9" s="851">
        <v>72065</v>
      </c>
      <c r="V9" s="852">
        <v>68</v>
      </c>
      <c r="W9" s="852">
        <v>22.5</v>
      </c>
      <c r="X9" s="853"/>
    </row>
    <row r="10" spans="1:24" s="830" customFormat="1" ht="20.25" customHeight="1">
      <c r="A10" s="848" t="s">
        <v>555</v>
      </c>
      <c r="B10" s="849">
        <v>3.11</v>
      </c>
      <c r="C10" s="850">
        <v>1.79</v>
      </c>
      <c r="D10" s="851">
        <v>598185</v>
      </c>
      <c r="E10" s="851">
        <v>542335</v>
      </c>
      <c r="F10" s="851">
        <v>6650</v>
      </c>
      <c r="G10" s="851">
        <v>39498</v>
      </c>
      <c r="H10" s="851">
        <v>9701</v>
      </c>
      <c r="I10" s="851">
        <v>492587</v>
      </c>
      <c r="J10" s="851">
        <v>396383</v>
      </c>
      <c r="K10" s="851">
        <v>290785</v>
      </c>
      <c r="L10" s="851">
        <v>66290</v>
      </c>
      <c r="M10" s="851">
        <v>16651</v>
      </c>
      <c r="N10" s="851">
        <v>23592</v>
      </c>
      <c r="O10" s="851">
        <v>9327</v>
      </c>
      <c r="P10" s="851">
        <v>11986</v>
      </c>
      <c r="Q10" s="851">
        <v>10160</v>
      </c>
      <c r="R10" s="851">
        <v>49642</v>
      </c>
      <c r="S10" s="851">
        <v>11241</v>
      </c>
      <c r="T10" s="851">
        <v>24286</v>
      </c>
      <c r="U10" s="851">
        <v>67611</v>
      </c>
      <c r="V10" s="852">
        <v>59</v>
      </c>
      <c r="W10" s="852">
        <v>22.8</v>
      </c>
      <c r="X10" s="853"/>
    </row>
    <row r="11" spans="1:24" s="830" customFormat="1" ht="20.25" customHeight="1">
      <c r="A11" s="848">
        <v>2</v>
      </c>
      <c r="B11" s="849">
        <v>3.39</v>
      </c>
      <c r="C11" s="850">
        <v>1.85</v>
      </c>
      <c r="D11" s="851">
        <v>675483</v>
      </c>
      <c r="E11" s="851">
        <v>603330</v>
      </c>
      <c r="F11" s="851">
        <v>2561</v>
      </c>
      <c r="G11" s="851">
        <v>37234</v>
      </c>
      <c r="H11" s="851">
        <v>32358</v>
      </c>
      <c r="I11" s="851">
        <v>547361</v>
      </c>
      <c r="J11" s="851">
        <v>451094</v>
      </c>
      <c r="K11" s="851">
        <v>322972</v>
      </c>
      <c r="L11" s="851">
        <v>74373</v>
      </c>
      <c r="M11" s="851">
        <v>23200</v>
      </c>
      <c r="N11" s="851">
        <v>24263</v>
      </c>
      <c r="O11" s="851">
        <v>15194</v>
      </c>
      <c r="P11" s="851">
        <v>10501</v>
      </c>
      <c r="Q11" s="851">
        <v>15027</v>
      </c>
      <c r="R11" s="851">
        <v>57621</v>
      </c>
      <c r="S11" s="851">
        <v>12977</v>
      </c>
      <c r="T11" s="851">
        <v>25064</v>
      </c>
      <c r="U11" s="851">
        <v>64754</v>
      </c>
      <c r="V11" s="852">
        <v>59</v>
      </c>
      <c r="W11" s="852">
        <v>23</v>
      </c>
      <c r="X11" s="853"/>
    </row>
    <row r="12" spans="1:24" s="830" customFormat="1" ht="20.25" customHeight="1">
      <c r="A12" s="854"/>
      <c r="B12" s="849"/>
      <c r="C12" s="855"/>
      <c r="D12" s="856"/>
      <c r="E12" s="856"/>
      <c r="F12" s="856"/>
      <c r="G12" s="856"/>
      <c r="H12" s="856"/>
      <c r="I12" s="856"/>
      <c r="J12" s="856"/>
      <c r="K12" s="856"/>
      <c r="L12" s="856"/>
      <c r="M12" s="856"/>
      <c r="N12" s="856"/>
      <c r="O12" s="856"/>
      <c r="P12" s="856"/>
      <c r="Q12" s="856"/>
      <c r="R12" s="856"/>
      <c r="S12" s="856"/>
      <c r="T12" s="856"/>
      <c r="U12" s="856"/>
      <c r="V12" s="857"/>
      <c r="W12" s="857"/>
      <c r="X12" s="853"/>
    </row>
    <row r="13" spans="1:33" s="830" customFormat="1" ht="20.25" customHeight="1">
      <c r="A13" s="858" t="s">
        <v>556</v>
      </c>
      <c r="B13" s="849">
        <v>3.4</v>
      </c>
      <c r="C13" s="855">
        <v>1.88</v>
      </c>
      <c r="D13" s="856">
        <v>506331</v>
      </c>
      <c r="E13" s="856">
        <v>486613</v>
      </c>
      <c r="F13" s="856">
        <v>3944</v>
      </c>
      <c r="G13" s="856">
        <v>6727</v>
      </c>
      <c r="H13" s="856">
        <v>9046</v>
      </c>
      <c r="I13" s="856">
        <v>410498</v>
      </c>
      <c r="J13" s="856">
        <v>432549</v>
      </c>
      <c r="K13" s="856">
        <v>336716</v>
      </c>
      <c r="L13" s="856">
        <v>67581</v>
      </c>
      <c r="M13" s="856">
        <v>36343</v>
      </c>
      <c r="N13" s="856">
        <v>30652</v>
      </c>
      <c r="O13" s="856">
        <v>9317</v>
      </c>
      <c r="P13" s="856">
        <v>14378</v>
      </c>
      <c r="Q13" s="856">
        <v>11757</v>
      </c>
      <c r="R13" s="856">
        <v>50230</v>
      </c>
      <c r="S13" s="856">
        <v>12827</v>
      </c>
      <c r="T13" s="856">
        <v>34319</v>
      </c>
      <c r="U13" s="856">
        <v>69312</v>
      </c>
      <c r="V13" s="857">
        <v>82</v>
      </c>
      <c r="W13" s="857">
        <v>20.1</v>
      </c>
      <c r="X13" s="859"/>
      <c r="Y13" s="860"/>
      <c r="Z13" s="860"/>
      <c r="AA13" s="860"/>
      <c r="AB13" s="860"/>
      <c r="AC13" s="860"/>
      <c r="AD13" s="860"/>
      <c r="AE13" s="860"/>
      <c r="AF13" s="860"/>
      <c r="AG13" s="860"/>
    </row>
    <row r="14" spans="1:33" s="830" customFormat="1" ht="20.25" customHeight="1">
      <c r="A14" s="854">
        <v>4</v>
      </c>
      <c r="B14" s="849">
        <v>3.39</v>
      </c>
      <c r="C14" s="855">
        <v>1.82</v>
      </c>
      <c r="D14" s="856">
        <v>540125</v>
      </c>
      <c r="E14" s="856">
        <v>481054</v>
      </c>
      <c r="F14" s="856">
        <v>1734</v>
      </c>
      <c r="G14" s="856">
        <v>49397</v>
      </c>
      <c r="H14" s="856">
        <v>7941</v>
      </c>
      <c r="I14" s="856">
        <v>449292</v>
      </c>
      <c r="J14" s="856">
        <v>387877</v>
      </c>
      <c r="K14" s="856">
        <v>297044</v>
      </c>
      <c r="L14" s="856">
        <v>59228</v>
      </c>
      <c r="M14" s="856">
        <v>18552</v>
      </c>
      <c r="N14" s="856">
        <v>26738</v>
      </c>
      <c r="O14" s="856">
        <v>7580</v>
      </c>
      <c r="P14" s="856">
        <v>11079</v>
      </c>
      <c r="Q14" s="856">
        <v>6996</v>
      </c>
      <c r="R14" s="856">
        <v>41653</v>
      </c>
      <c r="S14" s="856">
        <v>10659</v>
      </c>
      <c r="T14" s="856">
        <v>29118</v>
      </c>
      <c r="U14" s="856">
        <v>85441</v>
      </c>
      <c r="V14" s="857">
        <v>66.1</v>
      </c>
      <c r="W14" s="857">
        <v>19.9</v>
      </c>
      <c r="X14" s="859"/>
      <c r="Y14" s="860"/>
      <c r="Z14" s="860"/>
      <c r="AA14" s="860"/>
      <c r="AB14" s="860"/>
      <c r="AC14" s="860"/>
      <c r="AD14" s="860"/>
      <c r="AE14" s="860"/>
      <c r="AF14" s="860"/>
      <c r="AG14" s="860"/>
    </row>
    <row r="15" spans="1:33" s="830" customFormat="1" ht="20.25" customHeight="1">
      <c r="A15" s="854">
        <v>5</v>
      </c>
      <c r="B15" s="849">
        <v>3.39</v>
      </c>
      <c r="C15" s="855">
        <v>1.86</v>
      </c>
      <c r="D15" s="856">
        <v>562156</v>
      </c>
      <c r="E15" s="856">
        <v>537173</v>
      </c>
      <c r="F15" s="856">
        <v>884</v>
      </c>
      <c r="G15" s="856">
        <v>18279</v>
      </c>
      <c r="H15" s="856">
        <v>5820</v>
      </c>
      <c r="I15" s="856">
        <v>410077</v>
      </c>
      <c r="J15" s="856">
        <v>418264</v>
      </c>
      <c r="K15" s="856">
        <v>266186</v>
      </c>
      <c r="L15" s="856">
        <v>69732</v>
      </c>
      <c r="M15" s="856">
        <v>11823</v>
      </c>
      <c r="N15" s="856">
        <v>24017</v>
      </c>
      <c r="O15" s="856">
        <v>10633</v>
      </c>
      <c r="P15" s="856">
        <v>8580</v>
      </c>
      <c r="Q15" s="856">
        <v>7986</v>
      </c>
      <c r="R15" s="856">
        <v>37123</v>
      </c>
      <c r="S15" s="856">
        <v>20620</v>
      </c>
      <c r="T15" s="856">
        <v>28988</v>
      </c>
      <c r="U15" s="856">
        <v>46683</v>
      </c>
      <c r="V15" s="857">
        <v>64.9</v>
      </c>
      <c r="W15" s="857">
        <v>26.2</v>
      </c>
      <c r="X15" s="859"/>
      <c r="Y15" s="860"/>
      <c r="Z15" s="860"/>
      <c r="AA15" s="860"/>
      <c r="AB15" s="860"/>
      <c r="AC15" s="860"/>
      <c r="AD15" s="860"/>
      <c r="AE15" s="860"/>
      <c r="AF15" s="860"/>
      <c r="AG15" s="860"/>
    </row>
    <row r="16" spans="1:33" s="830" customFormat="1" ht="20.25" customHeight="1">
      <c r="A16" s="854">
        <v>6</v>
      </c>
      <c r="B16" s="861">
        <v>3.38</v>
      </c>
      <c r="C16" s="862">
        <v>1.84</v>
      </c>
      <c r="D16" s="863">
        <v>1103708</v>
      </c>
      <c r="E16" s="863">
        <v>1032385</v>
      </c>
      <c r="F16" s="863">
        <v>4</v>
      </c>
      <c r="G16" s="863">
        <v>63481</v>
      </c>
      <c r="H16" s="863">
        <v>7838</v>
      </c>
      <c r="I16" s="863">
        <v>880618</v>
      </c>
      <c r="J16" s="863">
        <v>501090</v>
      </c>
      <c r="K16" s="863">
        <v>278001</v>
      </c>
      <c r="L16" s="863">
        <v>67472</v>
      </c>
      <c r="M16" s="863">
        <v>15449</v>
      </c>
      <c r="N16" s="863">
        <v>22478</v>
      </c>
      <c r="O16" s="863">
        <v>19833</v>
      </c>
      <c r="P16" s="863">
        <v>10256</v>
      </c>
      <c r="Q16" s="863">
        <v>9602</v>
      </c>
      <c r="R16" s="863">
        <v>40450</v>
      </c>
      <c r="S16" s="863">
        <v>11690</v>
      </c>
      <c r="T16" s="863">
        <v>26328</v>
      </c>
      <c r="U16" s="863">
        <v>54443</v>
      </c>
      <c r="V16" s="864">
        <v>31.6</v>
      </c>
      <c r="W16" s="865">
        <v>24.3</v>
      </c>
      <c r="X16" s="859"/>
      <c r="Y16" s="860"/>
      <c r="Z16" s="860"/>
      <c r="AA16" s="860"/>
      <c r="AB16" s="860"/>
      <c r="AC16" s="860"/>
      <c r="AD16" s="860"/>
      <c r="AE16" s="860"/>
      <c r="AF16" s="860"/>
      <c r="AG16" s="860"/>
    </row>
    <row r="17" spans="1:33" s="830" customFormat="1" ht="20.25" customHeight="1">
      <c r="A17" s="866">
        <v>7</v>
      </c>
      <c r="B17" s="867">
        <v>3.43</v>
      </c>
      <c r="C17" s="868">
        <v>1.86</v>
      </c>
      <c r="D17" s="869">
        <v>585846</v>
      </c>
      <c r="E17" s="869">
        <v>573479</v>
      </c>
      <c r="F17" s="869">
        <v>0</v>
      </c>
      <c r="G17" s="869">
        <v>5695</v>
      </c>
      <c r="H17" s="869">
        <v>6672</v>
      </c>
      <c r="I17" s="869">
        <v>483450</v>
      </c>
      <c r="J17" s="869">
        <v>387684</v>
      </c>
      <c r="K17" s="869">
        <v>285288</v>
      </c>
      <c r="L17" s="869">
        <v>80973</v>
      </c>
      <c r="M17" s="869">
        <v>14367</v>
      </c>
      <c r="N17" s="869">
        <v>22182</v>
      </c>
      <c r="O17" s="869">
        <v>9860</v>
      </c>
      <c r="P17" s="869">
        <v>11283</v>
      </c>
      <c r="Q17" s="869">
        <v>18693</v>
      </c>
      <c r="R17" s="869">
        <v>33255</v>
      </c>
      <c r="S17" s="869">
        <v>10174</v>
      </c>
      <c r="T17" s="869">
        <v>27435</v>
      </c>
      <c r="U17" s="869">
        <v>57065</v>
      </c>
      <c r="V17" s="870">
        <v>59</v>
      </c>
      <c r="W17" s="870">
        <v>28.4</v>
      </c>
      <c r="X17" s="859"/>
      <c r="Y17" s="860"/>
      <c r="Z17" s="860"/>
      <c r="AA17" s="860"/>
      <c r="AB17" s="860"/>
      <c r="AC17" s="860"/>
      <c r="AD17" s="860"/>
      <c r="AE17" s="860"/>
      <c r="AF17" s="860"/>
      <c r="AG17" s="860"/>
    </row>
    <row r="18" spans="1:28" s="830" customFormat="1" ht="20.25" customHeight="1">
      <c r="A18" s="871" t="s">
        <v>557</v>
      </c>
      <c r="B18" s="872">
        <v>3.28</v>
      </c>
      <c r="C18" s="873">
        <v>1.77</v>
      </c>
      <c r="D18" s="874">
        <v>656002</v>
      </c>
      <c r="E18" s="874">
        <v>609996</v>
      </c>
      <c r="F18" s="874">
        <v>3546</v>
      </c>
      <c r="G18" s="874">
        <v>15973</v>
      </c>
      <c r="H18" s="874">
        <v>26487</v>
      </c>
      <c r="I18" s="874">
        <v>520068</v>
      </c>
      <c r="J18" s="874">
        <v>447117</v>
      </c>
      <c r="K18" s="874">
        <v>311183</v>
      </c>
      <c r="L18" s="874">
        <v>77109</v>
      </c>
      <c r="M18" s="874">
        <v>22782</v>
      </c>
      <c r="N18" s="874">
        <v>21558</v>
      </c>
      <c r="O18" s="874">
        <v>20702</v>
      </c>
      <c r="P18" s="874">
        <v>11737</v>
      </c>
      <c r="Q18" s="874">
        <v>18863</v>
      </c>
      <c r="R18" s="874">
        <v>35266</v>
      </c>
      <c r="S18" s="874">
        <v>14229</v>
      </c>
      <c r="T18" s="874">
        <v>24323</v>
      </c>
      <c r="U18" s="874">
        <v>64615</v>
      </c>
      <c r="V18" s="875">
        <v>59.8</v>
      </c>
      <c r="W18" s="875">
        <v>24.8</v>
      </c>
      <c r="X18" s="876"/>
      <c r="Y18" s="877"/>
      <c r="Z18" s="877"/>
      <c r="AA18" s="878"/>
      <c r="AB18" s="878"/>
    </row>
    <row r="19" spans="1:24" s="830" customFormat="1" ht="20.25" customHeight="1">
      <c r="A19" s="879" t="s">
        <v>558</v>
      </c>
      <c r="B19" s="880"/>
      <c r="C19" s="881"/>
      <c r="D19" s="882"/>
      <c r="E19" s="882"/>
      <c r="F19" s="882"/>
      <c r="G19" s="882"/>
      <c r="H19" s="882"/>
      <c r="I19" s="882"/>
      <c r="J19" s="882"/>
      <c r="K19" s="883"/>
      <c r="L19" s="884"/>
      <c r="M19" s="882"/>
      <c r="N19" s="882"/>
      <c r="O19" s="882"/>
      <c r="P19" s="882"/>
      <c r="Q19" s="882"/>
      <c r="R19" s="882"/>
      <c r="S19" s="882"/>
      <c r="T19" s="882"/>
      <c r="U19" s="882"/>
      <c r="V19" s="885"/>
      <c r="W19" s="885"/>
      <c r="X19" s="853"/>
    </row>
    <row r="20" spans="1:24" s="830" customFormat="1" ht="20.25" customHeight="1">
      <c r="A20" s="848" t="s">
        <v>277</v>
      </c>
      <c r="B20" s="849">
        <v>3.39</v>
      </c>
      <c r="C20" s="850">
        <v>1.74</v>
      </c>
      <c r="D20" s="851">
        <v>526973</v>
      </c>
      <c r="E20" s="851">
        <v>487934</v>
      </c>
      <c r="F20" s="851">
        <v>2875</v>
      </c>
      <c r="G20" s="851">
        <v>28055</v>
      </c>
      <c r="H20" s="851">
        <v>8110</v>
      </c>
      <c r="I20" s="851">
        <v>428697</v>
      </c>
      <c r="J20" s="851">
        <v>407867</v>
      </c>
      <c r="K20" s="851">
        <v>309591</v>
      </c>
      <c r="L20" s="851">
        <v>74770</v>
      </c>
      <c r="M20" s="851">
        <v>18862</v>
      </c>
      <c r="N20" s="851">
        <v>20730</v>
      </c>
      <c r="O20" s="851">
        <v>10854</v>
      </c>
      <c r="P20" s="851">
        <v>13099</v>
      </c>
      <c r="Q20" s="851">
        <v>11295</v>
      </c>
      <c r="R20" s="851">
        <v>48798</v>
      </c>
      <c r="S20" s="851">
        <v>19612</v>
      </c>
      <c r="T20" s="851">
        <v>30133</v>
      </c>
      <c r="U20" s="851">
        <v>61439</v>
      </c>
      <c r="V20" s="852">
        <v>72.2</v>
      </c>
      <c r="W20" s="852">
        <v>24.2</v>
      </c>
      <c r="X20" s="853"/>
    </row>
    <row r="21" spans="1:24" s="830" customFormat="1" ht="20.25" customHeight="1">
      <c r="A21" s="848">
        <v>29</v>
      </c>
      <c r="B21" s="849">
        <v>3.35</v>
      </c>
      <c r="C21" s="850">
        <v>1.74</v>
      </c>
      <c r="D21" s="851">
        <v>533820</v>
      </c>
      <c r="E21" s="851">
        <v>493834</v>
      </c>
      <c r="F21" s="851">
        <v>2698</v>
      </c>
      <c r="G21" s="851">
        <v>29351</v>
      </c>
      <c r="H21" s="851">
        <v>7937</v>
      </c>
      <c r="I21" s="851">
        <v>434415</v>
      </c>
      <c r="J21" s="851">
        <v>412462</v>
      </c>
      <c r="K21" s="851">
        <v>313057</v>
      </c>
      <c r="L21" s="851">
        <v>74584</v>
      </c>
      <c r="M21" s="851">
        <v>18532</v>
      </c>
      <c r="N21" s="851">
        <v>21164</v>
      </c>
      <c r="O21" s="851">
        <v>10980</v>
      </c>
      <c r="P21" s="851">
        <v>13184</v>
      </c>
      <c r="Q21" s="851">
        <v>11506</v>
      </c>
      <c r="R21" s="851">
        <v>49610</v>
      </c>
      <c r="S21" s="851">
        <v>19080</v>
      </c>
      <c r="T21" s="851">
        <v>30527</v>
      </c>
      <c r="U21" s="851">
        <v>63890</v>
      </c>
      <c r="V21" s="852">
        <v>72.1</v>
      </c>
      <c r="W21" s="852">
        <v>23.8</v>
      </c>
      <c r="X21" s="853"/>
    </row>
    <row r="22" spans="1:24" s="830" customFormat="1" ht="20.25" customHeight="1">
      <c r="A22" s="848">
        <v>30</v>
      </c>
      <c r="B22" s="849">
        <v>3.32</v>
      </c>
      <c r="C22" s="850">
        <v>1.78</v>
      </c>
      <c r="D22" s="851">
        <v>558718</v>
      </c>
      <c r="E22" s="851">
        <v>512604</v>
      </c>
      <c r="F22" s="851">
        <v>3723</v>
      </c>
      <c r="G22" s="851">
        <v>33623</v>
      </c>
      <c r="H22" s="851">
        <v>8768</v>
      </c>
      <c r="I22" s="851">
        <v>455125</v>
      </c>
      <c r="J22" s="851">
        <v>418907</v>
      </c>
      <c r="K22" s="851">
        <v>315314</v>
      </c>
      <c r="L22" s="851">
        <v>76090</v>
      </c>
      <c r="M22" s="851">
        <v>18200</v>
      </c>
      <c r="N22" s="851">
        <v>21771</v>
      </c>
      <c r="O22" s="851">
        <v>11338</v>
      </c>
      <c r="P22" s="851">
        <v>13072</v>
      </c>
      <c r="Q22" s="851">
        <v>11973</v>
      </c>
      <c r="R22" s="851">
        <v>51508</v>
      </c>
      <c r="S22" s="851">
        <v>19131</v>
      </c>
      <c r="T22" s="851">
        <v>29838</v>
      </c>
      <c r="U22" s="851">
        <v>62394</v>
      </c>
      <c r="V22" s="852">
        <v>69.3</v>
      </c>
      <c r="W22" s="852">
        <v>24.1</v>
      </c>
      <c r="X22" s="853"/>
    </row>
    <row r="23" spans="1:24" s="830" customFormat="1" ht="20.25" customHeight="1">
      <c r="A23" s="848" t="s">
        <v>555</v>
      </c>
      <c r="B23" s="849">
        <v>3.31</v>
      </c>
      <c r="C23" s="850">
        <v>1.77</v>
      </c>
      <c r="D23" s="851">
        <v>586149</v>
      </c>
      <c r="E23" s="851">
        <v>536305</v>
      </c>
      <c r="F23" s="851">
        <v>4304</v>
      </c>
      <c r="G23" s="851">
        <v>36458</v>
      </c>
      <c r="H23" s="851">
        <v>9082</v>
      </c>
      <c r="I23" s="851">
        <v>476645</v>
      </c>
      <c r="J23" s="851">
        <v>433357</v>
      </c>
      <c r="K23" s="851">
        <v>323853</v>
      </c>
      <c r="L23" s="851">
        <v>77431</v>
      </c>
      <c r="M23" s="851">
        <v>19292</v>
      </c>
      <c r="N23" s="851">
        <v>21838</v>
      </c>
      <c r="O23" s="851">
        <v>12079</v>
      </c>
      <c r="P23" s="851">
        <v>12935</v>
      </c>
      <c r="Q23" s="851">
        <v>12662</v>
      </c>
      <c r="R23" s="851">
        <v>54943</v>
      </c>
      <c r="S23" s="851">
        <v>18529</v>
      </c>
      <c r="T23" s="851">
        <v>31948</v>
      </c>
      <c r="U23" s="851">
        <v>62195</v>
      </c>
      <c r="V23" s="852">
        <v>67.9</v>
      </c>
      <c r="W23" s="852">
        <v>23.9</v>
      </c>
      <c r="X23" s="853"/>
    </row>
    <row r="24" spans="1:24" s="830" customFormat="1" ht="20.25" customHeight="1">
      <c r="A24" s="848">
        <v>2</v>
      </c>
      <c r="B24" s="849">
        <v>3.31</v>
      </c>
      <c r="C24" s="850">
        <v>1.79</v>
      </c>
      <c r="D24" s="851">
        <v>609535</v>
      </c>
      <c r="E24" s="851">
        <v>536881</v>
      </c>
      <c r="F24" s="851">
        <v>3548</v>
      </c>
      <c r="G24" s="851">
        <v>38698</v>
      </c>
      <c r="H24" s="851">
        <v>30408</v>
      </c>
      <c r="I24" s="851">
        <v>498639</v>
      </c>
      <c r="J24" s="851">
        <v>416707</v>
      </c>
      <c r="K24" s="851">
        <v>305811</v>
      </c>
      <c r="L24" s="851">
        <v>79496</v>
      </c>
      <c r="M24" s="851">
        <v>18824</v>
      </c>
      <c r="N24" s="851">
        <v>21696</v>
      </c>
      <c r="O24" s="851">
        <v>13364</v>
      </c>
      <c r="P24" s="851">
        <v>10654</v>
      </c>
      <c r="Q24" s="851">
        <v>13068</v>
      </c>
      <c r="R24" s="851">
        <v>49469</v>
      </c>
      <c r="S24" s="851">
        <v>16548</v>
      </c>
      <c r="T24" s="851">
        <v>26824</v>
      </c>
      <c r="U24" s="851">
        <v>55868</v>
      </c>
      <c r="V24" s="852">
        <v>61.3</v>
      </c>
      <c r="W24" s="852">
        <v>26</v>
      </c>
      <c r="X24" s="853"/>
    </row>
    <row r="25" spans="1:24" s="830" customFormat="1" ht="20.25" customHeight="1">
      <c r="A25" s="854"/>
      <c r="B25" s="886"/>
      <c r="C25" s="887"/>
      <c r="D25" s="877"/>
      <c r="E25" s="877"/>
      <c r="F25" s="888"/>
      <c r="G25" s="889"/>
      <c r="H25" s="877"/>
      <c r="I25" s="877"/>
      <c r="J25" s="877"/>
      <c r="K25" s="877"/>
      <c r="L25" s="877"/>
      <c r="M25" s="877"/>
      <c r="N25" s="877"/>
      <c r="O25" s="877"/>
      <c r="P25" s="877"/>
      <c r="Q25" s="877"/>
      <c r="R25" s="877"/>
      <c r="S25" s="877"/>
      <c r="T25" s="877"/>
      <c r="U25" s="877"/>
      <c r="V25" s="878"/>
      <c r="W25" s="878"/>
      <c r="X25" s="853"/>
    </row>
    <row r="26" spans="1:24" s="830" customFormat="1" ht="20.25" customHeight="1">
      <c r="A26" s="854" t="s">
        <v>556</v>
      </c>
      <c r="B26" s="849">
        <v>3.27</v>
      </c>
      <c r="C26" s="855">
        <v>1.77</v>
      </c>
      <c r="D26" s="856">
        <v>484914</v>
      </c>
      <c r="E26" s="856">
        <v>457714</v>
      </c>
      <c r="F26" s="856">
        <v>3747</v>
      </c>
      <c r="G26" s="856">
        <v>8331</v>
      </c>
      <c r="H26" s="856">
        <v>15122</v>
      </c>
      <c r="I26" s="856">
        <v>393303</v>
      </c>
      <c r="J26" s="856">
        <v>435667</v>
      </c>
      <c r="K26" s="856">
        <v>344055</v>
      </c>
      <c r="L26" s="856">
        <v>78392</v>
      </c>
      <c r="M26" s="856">
        <v>22160</v>
      </c>
      <c r="N26" s="856">
        <v>27050</v>
      </c>
      <c r="O26" s="856">
        <v>12971</v>
      </c>
      <c r="P26" s="856">
        <v>12817</v>
      </c>
      <c r="Q26" s="856">
        <v>13754</v>
      </c>
      <c r="R26" s="856">
        <v>58388</v>
      </c>
      <c r="S26" s="856">
        <v>22726</v>
      </c>
      <c r="T26" s="856">
        <v>30229</v>
      </c>
      <c r="U26" s="856">
        <v>65569</v>
      </c>
      <c r="V26" s="857">
        <v>87.5</v>
      </c>
      <c r="W26" s="857">
        <v>22.8</v>
      </c>
      <c r="X26" s="859"/>
    </row>
    <row r="27" spans="1:24" s="830" customFormat="1" ht="20.25" customHeight="1">
      <c r="A27" s="854">
        <v>4</v>
      </c>
      <c r="B27" s="849">
        <v>3.27</v>
      </c>
      <c r="C27" s="855">
        <v>1.78</v>
      </c>
      <c r="D27" s="856">
        <v>543063</v>
      </c>
      <c r="E27" s="856">
        <v>470191</v>
      </c>
      <c r="F27" s="856">
        <v>4193</v>
      </c>
      <c r="G27" s="856">
        <v>56438</v>
      </c>
      <c r="H27" s="856">
        <v>12241</v>
      </c>
      <c r="I27" s="856">
        <v>439779</v>
      </c>
      <c r="J27" s="856">
        <v>441922</v>
      </c>
      <c r="K27" s="856">
        <v>338638</v>
      </c>
      <c r="L27" s="856">
        <v>75562</v>
      </c>
      <c r="M27" s="856">
        <v>21006</v>
      </c>
      <c r="N27" s="856">
        <v>22567</v>
      </c>
      <c r="O27" s="856">
        <v>12021</v>
      </c>
      <c r="P27" s="856">
        <v>11108</v>
      </c>
      <c r="Q27" s="856">
        <v>12490</v>
      </c>
      <c r="R27" s="856">
        <v>56925</v>
      </c>
      <c r="S27" s="856">
        <v>35996</v>
      </c>
      <c r="T27" s="856">
        <v>29093</v>
      </c>
      <c r="U27" s="856">
        <v>61870</v>
      </c>
      <c r="V27" s="857">
        <v>77</v>
      </c>
      <c r="W27" s="857">
        <v>22.3</v>
      </c>
      <c r="X27" s="859"/>
    </row>
    <row r="28" spans="1:24" s="830" customFormat="1" ht="20.25" customHeight="1">
      <c r="A28" s="858">
        <v>5</v>
      </c>
      <c r="B28" s="849">
        <v>3.28</v>
      </c>
      <c r="C28" s="855">
        <v>1.77</v>
      </c>
      <c r="D28" s="856">
        <v>489019</v>
      </c>
      <c r="E28" s="856">
        <v>464667</v>
      </c>
      <c r="F28" s="856">
        <v>3493</v>
      </c>
      <c r="G28" s="856">
        <v>8611</v>
      </c>
      <c r="H28" s="856">
        <v>12248</v>
      </c>
      <c r="I28" s="856">
        <v>367866</v>
      </c>
      <c r="J28" s="856">
        <v>438834</v>
      </c>
      <c r="K28" s="856">
        <v>317681</v>
      </c>
      <c r="L28" s="856">
        <v>79656</v>
      </c>
      <c r="M28" s="856">
        <v>19787</v>
      </c>
      <c r="N28" s="856">
        <v>21091</v>
      </c>
      <c r="O28" s="856">
        <v>13882</v>
      </c>
      <c r="P28" s="856">
        <v>10612</v>
      </c>
      <c r="Q28" s="856">
        <v>12950</v>
      </c>
      <c r="R28" s="856">
        <v>52689</v>
      </c>
      <c r="S28" s="856">
        <v>18724</v>
      </c>
      <c r="T28" s="856">
        <v>26975</v>
      </c>
      <c r="U28" s="856">
        <v>61316</v>
      </c>
      <c r="V28" s="857">
        <v>86.4</v>
      </c>
      <c r="W28" s="857">
        <v>25.1</v>
      </c>
      <c r="X28" s="859"/>
    </row>
    <row r="29" spans="1:24" s="830" customFormat="1" ht="20.25" customHeight="1">
      <c r="A29" s="858">
        <v>6</v>
      </c>
      <c r="B29" s="890">
        <v>3.28</v>
      </c>
      <c r="C29" s="890">
        <v>1.78</v>
      </c>
      <c r="D29" s="891">
        <v>904078</v>
      </c>
      <c r="E29" s="891">
        <v>818723</v>
      </c>
      <c r="F29" s="891">
        <v>4163</v>
      </c>
      <c r="G29" s="891">
        <v>74613</v>
      </c>
      <c r="H29" s="891">
        <v>6579</v>
      </c>
      <c r="I29" s="891">
        <v>724719</v>
      </c>
      <c r="J29" s="891">
        <v>460532</v>
      </c>
      <c r="K29" s="891">
        <v>281173</v>
      </c>
      <c r="L29" s="891">
        <v>75344</v>
      </c>
      <c r="M29" s="891">
        <v>20119</v>
      </c>
      <c r="N29" s="891">
        <v>18938</v>
      </c>
      <c r="O29" s="891">
        <v>13158</v>
      </c>
      <c r="P29" s="891">
        <v>10048</v>
      </c>
      <c r="Q29" s="891">
        <v>12799</v>
      </c>
      <c r="R29" s="891">
        <v>40055</v>
      </c>
      <c r="S29" s="891">
        <v>13298</v>
      </c>
      <c r="T29" s="891">
        <v>25746</v>
      </c>
      <c r="U29" s="891">
        <v>51667</v>
      </c>
      <c r="V29" s="892">
        <v>38.8</v>
      </c>
      <c r="W29" s="892">
        <v>26.8</v>
      </c>
      <c r="X29" s="859"/>
    </row>
    <row r="30" spans="1:24" s="830" customFormat="1" ht="20.25" customHeight="1">
      <c r="A30" s="866">
        <v>7</v>
      </c>
      <c r="B30" s="893">
        <v>3.3</v>
      </c>
      <c r="C30" s="894">
        <v>1.77</v>
      </c>
      <c r="D30" s="895">
        <v>668062</v>
      </c>
      <c r="E30" s="895">
        <v>651199</v>
      </c>
      <c r="F30" s="895">
        <v>3233</v>
      </c>
      <c r="G30" s="895">
        <v>6886</v>
      </c>
      <c r="H30" s="895">
        <v>6744</v>
      </c>
      <c r="I30" s="895">
        <v>538529</v>
      </c>
      <c r="J30" s="895">
        <v>432307</v>
      </c>
      <c r="K30" s="895">
        <v>302774</v>
      </c>
      <c r="L30" s="895">
        <v>80474</v>
      </c>
      <c r="M30" s="895">
        <v>19562</v>
      </c>
      <c r="N30" s="895">
        <v>17553</v>
      </c>
      <c r="O30" s="895">
        <v>15878</v>
      </c>
      <c r="P30" s="895">
        <v>10016</v>
      </c>
      <c r="Q30" s="895">
        <v>13497</v>
      </c>
      <c r="R30" s="895">
        <v>48612</v>
      </c>
      <c r="S30" s="895">
        <v>12685</v>
      </c>
      <c r="T30" s="895">
        <v>28111</v>
      </c>
      <c r="U30" s="895">
        <v>56387</v>
      </c>
      <c r="V30" s="896">
        <v>56.2</v>
      </c>
      <c r="W30" s="896">
        <v>26.6</v>
      </c>
      <c r="X30" s="859"/>
    </row>
    <row r="31" spans="1:24" s="830" customFormat="1" ht="20.25" customHeight="1">
      <c r="A31" s="871" t="s">
        <v>557</v>
      </c>
      <c r="B31" s="897">
        <v>3.3</v>
      </c>
      <c r="C31" s="898">
        <v>1.79</v>
      </c>
      <c r="D31" s="899">
        <v>685717</v>
      </c>
      <c r="E31" s="899">
        <v>607624</v>
      </c>
      <c r="F31" s="899">
        <v>3356</v>
      </c>
      <c r="G31" s="899">
        <v>8493</v>
      </c>
      <c r="H31" s="899">
        <v>66244</v>
      </c>
      <c r="I31" s="899">
        <v>561673</v>
      </c>
      <c r="J31" s="899">
        <v>412666</v>
      </c>
      <c r="K31" s="899">
        <v>288622</v>
      </c>
      <c r="L31" s="899">
        <v>78345</v>
      </c>
      <c r="M31" s="899">
        <v>16644</v>
      </c>
      <c r="N31" s="899">
        <v>17956</v>
      </c>
      <c r="O31" s="899">
        <v>15910</v>
      </c>
      <c r="P31" s="899">
        <v>9905</v>
      </c>
      <c r="Q31" s="899">
        <v>14045</v>
      </c>
      <c r="R31" s="899">
        <v>43957</v>
      </c>
      <c r="S31" s="899">
        <v>12727</v>
      </c>
      <c r="T31" s="899">
        <v>25611</v>
      </c>
      <c r="U31" s="899">
        <v>53522</v>
      </c>
      <c r="V31" s="900">
        <v>51.4</v>
      </c>
      <c r="W31" s="900">
        <v>27.1</v>
      </c>
      <c r="X31" s="901"/>
    </row>
    <row r="32" spans="1:249" s="830" customFormat="1" ht="15.75" customHeight="1">
      <c r="A32" s="902" t="s">
        <v>559</v>
      </c>
      <c r="B32" s="887"/>
      <c r="C32" s="887"/>
      <c r="D32" s="877"/>
      <c r="E32" s="877"/>
      <c r="F32" s="856"/>
      <c r="G32" s="877"/>
      <c r="H32" s="877"/>
      <c r="I32" s="877"/>
      <c r="J32" s="877"/>
      <c r="K32" s="877"/>
      <c r="L32" s="877"/>
      <c r="M32" s="877"/>
      <c r="N32" s="877"/>
      <c r="O32" s="877"/>
      <c r="P32" s="877"/>
      <c r="Q32" s="877"/>
      <c r="R32" s="877"/>
      <c r="S32" s="877"/>
      <c r="T32" s="877"/>
      <c r="U32" s="877"/>
      <c r="V32" s="878"/>
      <c r="W32" s="878"/>
      <c r="X32" s="903"/>
      <c r="Y32" s="903"/>
      <c r="Z32" s="903"/>
      <c r="AA32" s="903"/>
      <c r="AB32" s="903"/>
      <c r="AC32" s="903"/>
      <c r="AD32" s="903"/>
      <c r="AE32" s="903"/>
      <c r="AF32" s="903"/>
      <c r="AG32" s="903"/>
      <c r="AH32" s="903"/>
      <c r="AI32" s="903"/>
      <c r="AJ32" s="903"/>
      <c r="AK32" s="903"/>
      <c r="AL32" s="903"/>
      <c r="AM32" s="903"/>
      <c r="AN32" s="903"/>
      <c r="AO32" s="903"/>
      <c r="AP32" s="903"/>
      <c r="AQ32" s="903"/>
      <c r="AR32" s="903"/>
      <c r="AS32" s="903"/>
      <c r="AT32" s="903"/>
      <c r="AU32" s="903"/>
      <c r="AV32" s="903"/>
      <c r="AW32" s="903"/>
      <c r="AX32" s="903"/>
      <c r="AY32" s="903"/>
      <c r="AZ32" s="903"/>
      <c r="BA32" s="903"/>
      <c r="BB32" s="903"/>
      <c r="BC32" s="903"/>
      <c r="BD32" s="903"/>
      <c r="BE32" s="903"/>
      <c r="BF32" s="903"/>
      <c r="BG32" s="903"/>
      <c r="BH32" s="903"/>
      <c r="BI32" s="903"/>
      <c r="BJ32" s="903"/>
      <c r="BK32" s="903"/>
      <c r="BL32" s="903"/>
      <c r="BM32" s="903"/>
      <c r="BN32" s="903"/>
      <c r="BO32" s="903"/>
      <c r="BP32" s="903"/>
      <c r="BQ32" s="903"/>
      <c r="BR32" s="903"/>
      <c r="BS32" s="903"/>
      <c r="BT32" s="903"/>
      <c r="BU32" s="903"/>
      <c r="BV32" s="903"/>
      <c r="BW32" s="903"/>
      <c r="BX32" s="903"/>
      <c r="BY32" s="903"/>
      <c r="BZ32" s="903"/>
      <c r="CA32" s="903"/>
      <c r="CB32" s="903"/>
      <c r="CC32" s="903"/>
      <c r="CD32" s="903"/>
      <c r="CE32" s="903"/>
      <c r="CF32" s="903"/>
      <c r="CG32" s="903"/>
      <c r="CH32" s="903"/>
      <c r="CI32" s="903"/>
      <c r="CJ32" s="903"/>
      <c r="CK32" s="903"/>
      <c r="CL32" s="903"/>
      <c r="CM32" s="903"/>
      <c r="CN32" s="903"/>
      <c r="CO32" s="903"/>
      <c r="CP32" s="903"/>
      <c r="CQ32" s="903"/>
      <c r="CR32" s="903"/>
      <c r="CS32" s="903"/>
      <c r="CT32" s="903"/>
      <c r="CU32" s="903"/>
      <c r="CV32" s="903"/>
      <c r="CW32" s="903"/>
      <c r="CX32" s="903"/>
      <c r="CY32" s="903"/>
      <c r="CZ32" s="903"/>
      <c r="DA32" s="903"/>
      <c r="DB32" s="903"/>
      <c r="DC32" s="903"/>
      <c r="DD32" s="903"/>
      <c r="DE32" s="903"/>
      <c r="DF32" s="903"/>
      <c r="DG32" s="903"/>
      <c r="DH32" s="903"/>
      <c r="DI32" s="903"/>
      <c r="DJ32" s="903"/>
      <c r="DK32" s="903"/>
      <c r="DL32" s="903"/>
      <c r="DM32" s="903"/>
      <c r="DN32" s="903"/>
      <c r="DO32" s="903"/>
      <c r="DP32" s="903"/>
      <c r="DQ32" s="903"/>
      <c r="DR32" s="903"/>
      <c r="DS32" s="903"/>
      <c r="DT32" s="903"/>
      <c r="DU32" s="903"/>
      <c r="DV32" s="903"/>
      <c r="DW32" s="903"/>
      <c r="DX32" s="903"/>
      <c r="DY32" s="903"/>
      <c r="DZ32" s="903"/>
      <c r="EA32" s="903"/>
      <c r="EB32" s="903"/>
      <c r="EC32" s="903"/>
      <c r="ED32" s="903"/>
      <c r="EE32" s="903"/>
      <c r="EF32" s="903"/>
      <c r="EG32" s="903"/>
      <c r="EH32" s="903"/>
      <c r="EI32" s="903"/>
      <c r="EJ32" s="903"/>
      <c r="EK32" s="903"/>
      <c r="EL32" s="903"/>
      <c r="EM32" s="903"/>
      <c r="EN32" s="903"/>
      <c r="EO32" s="903"/>
      <c r="EP32" s="903"/>
      <c r="EQ32" s="903"/>
      <c r="ER32" s="903"/>
      <c r="ES32" s="903"/>
      <c r="ET32" s="903"/>
      <c r="EU32" s="903"/>
      <c r="EV32" s="903"/>
      <c r="EW32" s="903"/>
      <c r="EX32" s="903"/>
      <c r="EY32" s="903"/>
      <c r="EZ32" s="903"/>
      <c r="FA32" s="903"/>
      <c r="FB32" s="903"/>
      <c r="FC32" s="903"/>
      <c r="FD32" s="903"/>
      <c r="FE32" s="903"/>
      <c r="FF32" s="903"/>
      <c r="FG32" s="903"/>
      <c r="FH32" s="903"/>
      <c r="FI32" s="903"/>
      <c r="FJ32" s="903"/>
      <c r="FK32" s="903"/>
      <c r="FL32" s="903"/>
      <c r="FM32" s="903"/>
      <c r="FN32" s="903"/>
      <c r="FO32" s="903"/>
      <c r="FP32" s="903"/>
      <c r="FQ32" s="903"/>
      <c r="FR32" s="903"/>
      <c r="FS32" s="903"/>
      <c r="FT32" s="903"/>
      <c r="FU32" s="903"/>
      <c r="FV32" s="903"/>
      <c r="FW32" s="903"/>
      <c r="FX32" s="903"/>
      <c r="FY32" s="903"/>
      <c r="FZ32" s="903"/>
      <c r="GA32" s="903"/>
      <c r="GB32" s="903"/>
      <c r="GC32" s="903"/>
      <c r="GD32" s="903"/>
      <c r="GE32" s="903"/>
      <c r="GF32" s="903"/>
      <c r="GG32" s="903"/>
      <c r="GH32" s="903"/>
      <c r="GI32" s="903"/>
      <c r="GJ32" s="903"/>
      <c r="GK32" s="903"/>
      <c r="GL32" s="903"/>
      <c r="GM32" s="903"/>
      <c r="GN32" s="903"/>
      <c r="GO32" s="903"/>
      <c r="GP32" s="903"/>
      <c r="GQ32" s="903"/>
      <c r="GR32" s="903"/>
      <c r="GS32" s="903"/>
      <c r="GT32" s="903"/>
      <c r="GU32" s="903"/>
      <c r="GV32" s="903"/>
      <c r="GW32" s="903"/>
      <c r="GX32" s="903"/>
      <c r="GY32" s="903"/>
      <c r="GZ32" s="903"/>
      <c r="HA32" s="903"/>
      <c r="HB32" s="903"/>
      <c r="HC32" s="903"/>
      <c r="HD32" s="903"/>
      <c r="HE32" s="903"/>
      <c r="HF32" s="903"/>
      <c r="HG32" s="903"/>
      <c r="HH32" s="903"/>
      <c r="HI32" s="903"/>
      <c r="HJ32" s="903"/>
      <c r="HK32" s="903"/>
      <c r="HL32" s="903"/>
      <c r="HM32" s="903"/>
      <c r="HN32" s="903"/>
      <c r="HO32" s="903"/>
      <c r="HP32" s="903"/>
      <c r="HQ32" s="903"/>
      <c r="HR32" s="903"/>
      <c r="HS32" s="903"/>
      <c r="HT32" s="903"/>
      <c r="HU32" s="903"/>
      <c r="HV32" s="903"/>
      <c r="HW32" s="903"/>
      <c r="HX32" s="903"/>
      <c r="HY32" s="903"/>
      <c r="HZ32" s="903"/>
      <c r="IA32" s="903"/>
      <c r="IB32" s="903"/>
      <c r="IC32" s="903"/>
      <c r="ID32" s="903"/>
      <c r="IE32" s="903"/>
      <c r="IF32" s="903"/>
      <c r="IG32" s="903"/>
      <c r="IH32" s="903"/>
      <c r="II32" s="903"/>
      <c r="IJ32" s="903"/>
      <c r="IK32" s="903"/>
      <c r="IL32" s="903"/>
      <c r="IM32" s="903"/>
      <c r="IN32" s="903"/>
      <c r="IO32" s="903"/>
    </row>
    <row r="33" spans="1:249" s="830" customFormat="1" ht="15.75" customHeight="1">
      <c r="A33" s="902"/>
      <c r="B33" s="887"/>
      <c r="C33" s="887"/>
      <c r="D33" s="877"/>
      <c r="E33" s="877"/>
      <c r="F33" s="856"/>
      <c r="G33" s="877"/>
      <c r="H33" s="877"/>
      <c r="I33" s="877"/>
      <c r="J33" s="877"/>
      <c r="K33" s="877"/>
      <c r="L33" s="877"/>
      <c r="M33" s="877"/>
      <c r="N33" s="877"/>
      <c r="O33" s="877"/>
      <c r="P33" s="877"/>
      <c r="Q33" s="877"/>
      <c r="R33" s="877"/>
      <c r="S33" s="877"/>
      <c r="T33" s="877"/>
      <c r="U33" s="877"/>
      <c r="V33" s="878"/>
      <c r="W33" s="878"/>
      <c r="X33" s="903"/>
      <c r="Y33" s="903"/>
      <c r="Z33" s="903"/>
      <c r="AA33" s="903"/>
      <c r="AB33" s="903"/>
      <c r="AC33" s="903"/>
      <c r="AD33" s="903"/>
      <c r="AE33" s="903"/>
      <c r="AF33" s="903"/>
      <c r="AG33" s="903"/>
      <c r="AH33" s="903"/>
      <c r="AI33" s="903"/>
      <c r="AJ33" s="903"/>
      <c r="AK33" s="903"/>
      <c r="AL33" s="903"/>
      <c r="AM33" s="903"/>
      <c r="AN33" s="903"/>
      <c r="AO33" s="903"/>
      <c r="AP33" s="903"/>
      <c r="AQ33" s="903"/>
      <c r="AR33" s="903"/>
      <c r="AS33" s="903"/>
      <c r="AT33" s="903"/>
      <c r="AU33" s="903"/>
      <c r="AV33" s="903"/>
      <c r="AW33" s="903"/>
      <c r="AX33" s="903"/>
      <c r="AY33" s="903"/>
      <c r="AZ33" s="903"/>
      <c r="BA33" s="903"/>
      <c r="BB33" s="903"/>
      <c r="BC33" s="903"/>
      <c r="BD33" s="903"/>
      <c r="BE33" s="903"/>
      <c r="BF33" s="903"/>
      <c r="BG33" s="903"/>
      <c r="BH33" s="903"/>
      <c r="BI33" s="903"/>
      <c r="BJ33" s="903"/>
      <c r="BK33" s="903"/>
      <c r="BL33" s="903"/>
      <c r="BM33" s="903"/>
      <c r="BN33" s="903"/>
      <c r="BO33" s="903"/>
      <c r="BP33" s="903"/>
      <c r="BQ33" s="903"/>
      <c r="BR33" s="903"/>
      <c r="BS33" s="903"/>
      <c r="BT33" s="903"/>
      <c r="BU33" s="903"/>
      <c r="BV33" s="903"/>
      <c r="BW33" s="903"/>
      <c r="BX33" s="903"/>
      <c r="BY33" s="903"/>
      <c r="BZ33" s="903"/>
      <c r="CA33" s="903"/>
      <c r="CB33" s="903"/>
      <c r="CC33" s="903"/>
      <c r="CD33" s="903"/>
      <c r="CE33" s="903"/>
      <c r="CF33" s="903"/>
      <c r="CG33" s="903"/>
      <c r="CH33" s="903"/>
      <c r="CI33" s="903"/>
      <c r="CJ33" s="903"/>
      <c r="CK33" s="903"/>
      <c r="CL33" s="903"/>
      <c r="CM33" s="903"/>
      <c r="CN33" s="903"/>
      <c r="CO33" s="903"/>
      <c r="CP33" s="903"/>
      <c r="CQ33" s="903"/>
      <c r="CR33" s="903"/>
      <c r="CS33" s="903"/>
      <c r="CT33" s="903"/>
      <c r="CU33" s="903"/>
      <c r="CV33" s="903"/>
      <c r="CW33" s="903"/>
      <c r="CX33" s="903"/>
      <c r="CY33" s="903"/>
      <c r="CZ33" s="903"/>
      <c r="DA33" s="903"/>
      <c r="DB33" s="903"/>
      <c r="DC33" s="903"/>
      <c r="DD33" s="903"/>
      <c r="DE33" s="903"/>
      <c r="DF33" s="903"/>
      <c r="DG33" s="903"/>
      <c r="DH33" s="903"/>
      <c r="DI33" s="903"/>
      <c r="DJ33" s="903"/>
      <c r="DK33" s="903"/>
      <c r="DL33" s="903"/>
      <c r="DM33" s="903"/>
      <c r="DN33" s="903"/>
      <c r="DO33" s="903"/>
      <c r="DP33" s="903"/>
      <c r="DQ33" s="903"/>
      <c r="DR33" s="903"/>
      <c r="DS33" s="903"/>
      <c r="DT33" s="903"/>
      <c r="DU33" s="903"/>
      <c r="DV33" s="903"/>
      <c r="DW33" s="903"/>
      <c r="DX33" s="903"/>
      <c r="DY33" s="903"/>
      <c r="DZ33" s="903"/>
      <c r="EA33" s="903"/>
      <c r="EB33" s="903"/>
      <c r="EC33" s="903"/>
      <c r="ED33" s="903"/>
      <c r="EE33" s="903"/>
      <c r="EF33" s="903"/>
      <c r="EG33" s="903"/>
      <c r="EH33" s="903"/>
      <c r="EI33" s="903"/>
      <c r="EJ33" s="903"/>
      <c r="EK33" s="903"/>
      <c r="EL33" s="903"/>
      <c r="EM33" s="903"/>
      <c r="EN33" s="903"/>
      <c r="EO33" s="903"/>
      <c r="EP33" s="903"/>
      <c r="EQ33" s="903"/>
      <c r="ER33" s="903"/>
      <c r="ES33" s="903"/>
      <c r="ET33" s="903"/>
      <c r="EU33" s="903"/>
      <c r="EV33" s="903"/>
      <c r="EW33" s="903"/>
      <c r="EX33" s="903"/>
      <c r="EY33" s="903"/>
      <c r="EZ33" s="903"/>
      <c r="FA33" s="903"/>
      <c r="FB33" s="903"/>
      <c r="FC33" s="903"/>
      <c r="FD33" s="903"/>
      <c r="FE33" s="903"/>
      <c r="FF33" s="903"/>
      <c r="FG33" s="903"/>
      <c r="FH33" s="903"/>
      <c r="FI33" s="903"/>
      <c r="FJ33" s="903"/>
      <c r="FK33" s="903"/>
      <c r="FL33" s="903"/>
      <c r="FM33" s="903"/>
      <c r="FN33" s="903"/>
      <c r="FO33" s="903"/>
      <c r="FP33" s="903"/>
      <c r="FQ33" s="903"/>
      <c r="FR33" s="903"/>
      <c r="FS33" s="903"/>
      <c r="FT33" s="903"/>
      <c r="FU33" s="903"/>
      <c r="FV33" s="903"/>
      <c r="FW33" s="903"/>
      <c r="FX33" s="903"/>
      <c r="FY33" s="903"/>
      <c r="FZ33" s="903"/>
      <c r="GA33" s="903"/>
      <c r="GB33" s="903"/>
      <c r="GC33" s="903"/>
      <c r="GD33" s="903"/>
      <c r="GE33" s="903"/>
      <c r="GF33" s="903"/>
      <c r="GG33" s="903"/>
      <c r="GH33" s="903"/>
      <c r="GI33" s="903"/>
      <c r="GJ33" s="903"/>
      <c r="GK33" s="903"/>
      <c r="GL33" s="903"/>
      <c r="GM33" s="903"/>
      <c r="GN33" s="903"/>
      <c r="GO33" s="903"/>
      <c r="GP33" s="903"/>
      <c r="GQ33" s="903"/>
      <c r="GR33" s="903"/>
      <c r="GS33" s="903"/>
      <c r="GT33" s="903"/>
      <c r="GU33" s="903"/>
      <c r="GV33" s="903"/>
      <c r="GW33" s="903"/>
      <c r="GX33" s="903"/>
      <c r="GY33" s="903"/>
      <c r="GZ33" s="903"/>
      <c r="HA33" s="903"/>
      <c r="HB33" s="903"/>
      <c r="HC33" s="903"/>
      <c r="HD33" s="903"/>
      <c r="HE33" s="903"/>
      <c r="HF33" s="903"/>
      <c r="HG33" s="903"/>
      <c r="HH33" s="903"/>
      <c r="HI33" s="903"/>
      <c r="HJ33" s="903"/>
      <c r="HK33" s="903"/>
      <c r="HL33" s="903"/>
      <c r="HM33" s="903"/>
      <c r="HN33" s="903"/>
      <c r="HO33" s="903"/>
      <c r="HP33" s="903"/>
      <c r="HQ33" s="903"/>
      <c r="HR33" s="903"/>
      <c r="HS33" s="903"/>
      <c r="HT33" s="903"/>
      <c r="HU33" s="903"/>
      <c r="HV33" s="903"/>
      <c r="HW33" s="903"/>
      <c r="HX33" s="903"/>
      <c r="HY33" s="903"/>
      <c r="HZ33" s="903"/>
      <c r="IA33" s="903"/>
      <c r="IB33" s="903"/>
      <c r="IC33" s="903"/>
      <c r="ID33" s="903"/>
      <c r="IE33" s="903"/>
      <c r="IF33" s="903"/>
      <c r="IG33" s="903"/>
      <c r="IH33" s="903"/>
      <c r="II33" s="903"/>
      <c r="IJ33" s="903"/>
      <c r="IK33" s="903"/>
      <c r="IL33" s="903"/>
      <c r="IM33" s="903"/>
      <c r="IN33" s="903"/>
      <c r="IO33" s="903"/>
    </row>
    <row r="34" spans="1:24" ht="15.75" customHeight="1">
      <c r="A34" s="904" t="s">
        <v>560</v>
      </c>
      <c r="B34" s="904"/>
      <c r="C34" s="904"/>
      <c r="D34" s="905"/>
      <c r="E34" s="905"/>
      <c r="F34" s="905"/>
      <c r="G34" s="905"/>
      <c r="H34" s="905"/>
      <c r="I34" s="905"/>
      <c r="J34" s="905"/>
      <c r="K34" s="905"/>
      <c r="L34" s="905"/>
      <c r="M34" s="905"/>
      <c r="N34" s="905"/>
      <c r="O34" s="905"/>
      <c r="P34" s="905"/>
      <c r="Q34" s="905"/>
      <c r="R34" s="905"/>
      <c r="S34" s="905"/>
      <c r="T34" s="905"/>
      <c r="U34" s="905"/>
      <c r="V34" s="906"/>
      <c r="W34" s="906"/>
      <c r="X34" s="839"/>
    </row>
    <row r="35" spans="1:23" ht="15.75" customHeight="1">
      <c r="A35" s="839"/>
      <c r="B35" s="839"/>
      <c r="C35" s="839"/>
      <c r="D35" s="907"/>
      <c r="E35" s="907"/>
      <c r="F35" s="907"/>
      <c r="G35" s="907"/>
      <c r="H35" s="907"/>
      <c r="I35" s="907"/>
      <c r="J35" s="907"/>
      <c r="K35" s="907"/>
      <c r="L35" s="907"/>
      <c r="M35" s="907"/>
      <c r="N35" s="907"/>
      <c r="O35" s="907"/>
      <c r="P35" s="907"/>
      <c r="Q35" s="907"/>
      <c r="R35" s="907"/>
      <c r="S35" s="907"/>
      <c r="T35" s="907"/>
      <c r="U35" s="907"/>
      <c r="V35" s="908"/>
      <c r="W35" s="908"/>
    </row>
  </sheetData>
  <sheetProtection/>
  <mergeCells count="22">
    <mergeCell ref="A1:W1"/>
    <mergeCell ref="A3:A5"/>
    <mergeCell ref="B3:B5"/>
    <mergeCell ref="C3:C5"/>
    <mergeCell ref="D3:D5"/>
    <mergeCell ref="I3:I5"/>
    <mergeCell ref="J3:J5"/>
    <mergeCell ref="K3:K5"/>
    <mergeCell ref="V3:V5"/>
    <mergeCell ref="W3:W5"/>
    <mergeCell ref="E4:G4"/>
    <mergeCell ref="H4:H5"/>
    <mergeCell ref="L4:L5"/>
    <mergeCell ref="M4:M5"/>
    <mergeCell ref="N4:N5"/>
    <mergeCell ref="O4:O5"/>
    <mergeCell ref="P4:P5"/>
    <mergeCell ref="Q4:Q5"/>
    <mergeCell ref="R4:R5"/>
    <mergeCell ref="S4:S5"/>
    <mergeCell ref="T4:T5"/>
    <mergeCell ref="U4:U5"/>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IV70"/>
  <sheetViews>
    <sheetView zoomScalePageLayoutView="0" workbookViewId="0" topLeftCell="A1">
      <selection activeCell="A1" sqref="A1"/>
    </sheetView>
  </sheetViews>
  <sheetFormatPr defaultColWidth="9.00390625" defaultRowHeight="9"/>
  <cols>
    <col min="1" max="1" width="9.00390625" style="667" customWidth="1"/>
    <col min="2" max="24" width="9.25390625" style="667" customWidth="1"/>
    <col min="25" max="25" width="9.125" style="667" customWidth="1"/>
    <col min="26" max="16384" width="9.00390625" style="667" customWidth="1"/>
  </cols>
  <sheetData>
    <row r="1" spans="2:27" ht="18.75">
      <c r="B1" s="671"/>
      <c r="C1" s="671"/>
      <c r="D1" s="671"/>
      <c r="E1" s="671"/>
      <c r="F1" s="671"/>
      <c r="G1" s="771" t="s">
        <v>507</v>
      </c>
      <c r="H1" s="671"/>
      <c r="I1" s="671"/>
      <c r="J1" s="671"/>
      <c r="K1" s="671"/>
      <c r="L1" s="671"/>
      <c r="M1" s="671"/>
      <c r="N1" s="671"/>
      <c r="O1" s="671"/>
      <c r="P1" s="671"/>
      <c r="Q1" s="671"/>
      <c r="R1" s="671"/>
      <c r="S1" s="671"/>
      <c r="T1" s="671"/>
      <c r="U1" s="671"/>
      <c r="V1" s="671"/>
      <c r="W1" s="671"/>
      <c r="X1" s="671"/>
      <c r="Y1" s="671"/>
      <c r="Z1" s="671"/>
      <c r="AA1" s="671"/>
    </row>
    <row r="2" spans="1:35" ht="18" thickBot="1">
      <c r="A2" s="628"/>
      <c r="B2" s="673"/>
      <c r="C2" s="673"/>
      <c r="D2" s="673"/>
      <c r="E2" s="673"/>
      <c r="F2" s="673"/>
      <c r="G2" s="673"/>
      <c r="H2" s="673"/>
      <c r="I2" s="673"/>
      <c r="J2" s="673"/>
      <c r="K2" s="673"/>
      <c r="L2" s="673"/>
      <c r="M2" s="673"/>
      <c r="N2" s="673"/>
      <c r="O2" s="673"/>
      <c r="P2" s="673"/>
      <c r="Q2" s="673"/>
      <c r="R2" s="673"/>
      <c r="S2" s="673"/>
      <c r="T2" s="673"/>
      <c r="U2" s="673"/>
      <c r="V2" s="673"/>
      <c r="W2" s="673"/>
      <c r="X2" s="673"/>
      <c r="Y2" s="673"/>
      <c r="Z2" s="673"/>
      <c r="AA2" s="673"/>
      <c r="AB2" s="673"/>
      <c r="AC2" s="673"/>
      <c r="AD2" s="673"/>
      <c r="AE2" s="674"/>
      <c r="AF2" s="674"/>
      <c r="AG2" s="744" t="s">
        <v>508</v>
      </c>
      <c r="AH2" s="772"/>
      <c r="AI2" s="772"/>
    </row>
    <row r="3" spans="1:33" ht="15" thickTop="1">
      <c r="A3" s="2129" t="s">
        <v>509</v>
      </c>
      <c r="B3" s="2132" t="s">
        <v>484</v>
      </c>
      <c r="C3" s="2133"/>
      <c r="D3" s="2133"/>
      <c r="E3" s="2133"/>
      <c r="F3" s="2133"/>
      <c r="G3" s="2133"/>
      <c r="H3" s="2133"/>
      <c r="I3" s="2133"/>
      <c r="J3" s="2133"/>
      <c r="K3" s="2133"/>
      <c r="L3" s="2133"/>
      <c r="M3" s="2133"/>
      <c r="N3" s="2133"/>
      <c r="O3" s="2133"/>
      <c r="P3" s="2133"/>
      <c r="Q3" s="2134"/>
      <c r="R3" s="2132" t="s">
        <v>486</v>
      </c>
      <c r="S3" s="2133"/>
      <c r="T3" s="2133"/>
      <c r="U3" s="2133"/>
      <c r="V3" s="2133"/>
      <c r="W3" s="2133"/>
      <c r="X3" s="2133"/>
      <c r="Y3" s="2133"/>
      <c r="Z3" s="2133"/>
      <c r="AA3" s="2133"/>
      <c r="AB3" s="2133"/>
      <c r="AC3" s="2133"/>
      <c r="AD3" s="2133"/>
      <c r="AE3" s="2133"/>
      <c r="AF3" s="2133"/>
      <c r="AG3" s="2133"/>
    </row>
    <row r="4" spans="1:33" ht="13.5">
      <c r="A4" s="2130"/>
      <c r="B4" s="2126" t="s">
        <v>462</v>
      </c>
      <c r="C4" s="2127"/>
      <c r="D4" s="2126" t="s">
        <v>463</v>
      </c>
      <c r="E4" s="2127"/>
      <c r="F4" s="2126" t="s">
        <v>464</v>
      </c>
      <c r="G4" s="2127"/>
      <c r="H4" s="2126" t="s">
        <v>510</v>
      </c>
      <c r="I4" s="2127"/>
      <c r="J4" s="2126" t="s">
        <v>462</v>
      </c>
      <c r="K4" s="2127"/>
      <c r="L4" s="2126" t="s">
        <v>463</v>
      </c>
      <c r="M4" s="2127"/>
      <c r="N4" s="2126" t="s">
        <v>464</v>
      </c>
      <c r="O4" s="2127"/>
      <c r="P4" s="2126" t="s">
        <v>510</v>
      </c>
      <c r="Q4" s="2127"/>
      <c r="R4" s="2126" t="s">
        <v>462</v>
      </c>
      <c r="S4" s="2127"/>
      <c r="T4" s="2126" t="s">
        <v>463</v>
      </c>
      <c r="U4" s="2127"/>
      <c r="V4" s="2126" t="s">
        <v>464</v>
      </c>
      <c r="W4" s="2127"/>
      <c r="X4" s="2126" t="s">
        <v>510</v>
      </c>
      <c r="Y4" s="2127"/>
      <c r="Z4" s="2126" t="s">
        <v>462</v>
      </c>
      <c r="AA4" s="2127"/>
      <c r="AB4" s="2126" t="s">
        <v>463</v>
      </c>
      <c r="AC4" s="2127"/>
      <c r="AD4" s="2126" t="s">
        <v>464</v>
      </c>
      <c r="AE4" s="2127"/>
      <c r="AF4" s="2126" t="s">
        <v>510</v>
      </c>
      <c r="AG4" s="2128"/>
    </row>
    <row r="5" spans="1:33" ht="13.5">
      <c r="A5" s="2130"/>
      <c r="B5" s="773" t="s">
        <v>511</v>
      </c>
      <c r="C5" s="774" t="s">
        <v>512</v>
      </c>
      <c r="D5" s="773" t="s">
        <v>511</v>
      </c>
      <c r="E5" s="774" t="s">
        <v>512</v>
      </c>
      <c r="F5" s="773" t="s">
        <v>511</v>
      </c>
      <c r="G5" s="774" t="s">
        <v>512</v>
      </c>
      <c r="H5" s="773" t="s">
        <v>511</v>
      </c>
      <c r="I5" s="775" t="s">
        <v>512</v>
      </c>
      <c r="J5" s="773" t="s">
        <v>511</v>
      </c>
      <c r="K5" s="774" t="s">
        <v>512</v>
      </c>
      <c r="L5" s="773" t="s">
        <v>511</v>
      </c>
      <c r="M5" s="774" t="s">
        <v>512</v>
      </c>
      <c r="N5" s="773" t="s">
        <v>511</v>
      </c>
      <c r="O5" s="774" t="s">
        <v>512</v>
      </c>
      <c r="P5" s="773" t="s">
        <v>511</v>
      </c>
      <c r="Q5" s="774" t="s">
        <v>512</v>
      </c>
      <c r="R5" s="773" t="s">
        <v>511</v>
      </c>
      <c r="S5" s="774" t="s">
        <v>512</v>
      </c>
      <c r="T5" s="773" t="s">
        <v>511</v>
      </c>
      <c r="U5" s="774" t="s">
        <v>512</v>
      </c>
      <c r="V5" s="773" t="s">
        <v>511</v>
      </c>
      <c r="W5" s="774" t="s">
        <v>512</v>
      </c>
      <c r="X5" s="773" t="s">
        <v>511</v>
      </c>
      <c r="Y5" s="774" t="s">
        <v>512</v>
      </c>
      <c r="Z5" s="773" t="s">
        <v>511</v>
      </c>
      <c r="AA5" s="774" t="s">
        <v>512</v>
      </c>
      <c r="AB5" s="773" t="s">
        <v>511</v>
      </c>
      <c r="AC5" s="774" t="s">
        <v>512</v>
      </c>
      <c r="AD5" s="773" t="s">
        <v>511</v>
      </c>
      <c r="AE5" s="775" t="s">
        <v>512</v>
      </c>
      <c r="AF5" s="773" t="s">
        <v>511</v>
      </c>
      <c r="AG5" s="775" t="s">
        <v>512</v>
      </c>
    </row>
    <row r="6" spans="1:33" ht="13.5">
      <c r="A6" s="2131"/>
      <c r="B6" s="639" t="s">
        <v>513</v>
      </c>
      <c r="C6" s="776" t="s">
        <v>514</v>
      </c>
      <c r="D6" s="639" t="s">
        <v>513</v>
      </c>
      <c r="E6" s="776" t="s">
        <v>514</v>
      </c>
      <c r="F6" s="639" t="s">
        <v>513</v>
      </c>
      <c r="G6" s="776" t="s">
        <v>514</v>
      </c>
      <c r="H6" s="639" t="s">
        <v>513</v>
      </c>
      <c r="I6" s="777" t="s">
        <v>514</v>
      </c>
      <c r="J6" s="639" t="s">
        <v>513</v>
      </c>
      <c r="K6" s="776" t="s">
        <v>514</v>
      </c>
      <c r="L6" s="639" t="s">
        <v>513</v>
      </c>
      <c r="M6" s="776" t="s">
        <v>514</v>
      </c>
      <c r="N6" s="639" t="s">
        <v>513</v>
      </c>
      <c r="O6" s="776" t="s">
        <v>514</v>
      </c>
      <c r="P6" s="639" t="s">
        <v>513</v>
      </c>
      <c r="Q6" s="776" t="s">
        <v>514</v>
      </c>
      <c r="R6" s="639" t="s">
        <v>513</v>
      </c>
      <c r="S6" s="776" t="s">
        <v>514</v>
      </c>
      <c r="T6" s="639" t="s">
        <v>513</v>
      </c>
      <c r="U6" s="776" t="s">
        <v>514</v>
      </c>
      <c r="V6" s="639" t="s">
        <v>513</v>
      </c>
      <c r="W6" s="776" t="s">
        <v>514</v>
      </c>
      <c r="X6" s="639" t="s">
        <v>513</v>
      </c>
      <c r="Y6" s="776" t="s">
        <v>514</v>
      </c>
      <c r="Z6" s="639" t="s">
        <v>513</v>
      </c>
      <c r="AA6" s="776" t="s">
        <v>514</v>
      </c>
      <c r="AB6" s="639" t="s">
        <v>513</v>
      </c>
      <c r="AC6" s="776" t="s">
        <v>514</v>
      </c>
      <c r="AD6" s="639" t="s">
        <v>513</v>
      </c>
      <c r="AE6" s="777" t="s">
        <v>514</v>
      </c>
      <c r="AF6" s="639" t="s">
        <v>513</v>
      </c>
      <c r="AG6" s="777" t="s">
        <v>514</v>
      </c>
    </row>
    <row r="7" spans="1:33" ht="14.25">
      <c r="A7" s="778" t="s">
        <v>515</v>
      </c>
      <c r="B7" s="2110" t="s">
        <v>470</v>
      </c>
      <c r="C7" s="2108"/>
      <c r="D7" s="2108"/>
      <c r="E7" s="2108"/>
      <c r="F7" s="2108"/>
      <c r="G7" s="2108"/>
      <c r="H7" s="2108"/>
      <c r="I7" s="2109"/>
      <c r="J7" s="2110" t="s">
        <v>472</v>
      </c>
      <c r="K7" s="2108"/>
      <c r="L7" s="2108"/>
      <c r="M7" s="2108"/>
      <c r="N7" s="2108"/>
      <c r="O7" s="2108"/>
      <c r="P7" s="2108"/>
      <c r="Q7" s="2109"/>
      <c r="R7" s="2110" t="s">
        <v>470</v>
      </c>
      <c r="S7" s="2108"/>
      <c r="T7" s="2108"/>
      <c r="U7" s="2108"/>
      <c r="V7" s="2108"/>
      <c r="W7" s="2108"/>
      <c r="X7" s="2108"/>
      <c r="Y7" s="2109"/>
      <c r="Z7" s="2110" t="s">
        <v>472</v>
      </c>
      <c r="AA7" s="2108"/>
      <c r="AB7" s="2108"/>
      <c r="AC7" s="2108"/>
      <c r="AD7" s="2108"/>
      <c r="AE7" s="2108"/>
      <c r="AF7" s="2108"/>
      <c r="AG7" s="2108"/>
    </row>
    <row r="8" spans="1:33" ht="14.25">
      <c r="A8" s="779" t="s">
        <v>277</v>
      </c>
      <c r="B8" s="644">
        <v>104.6</v>
      </c>
      <c r="C8" s="644">
        <v>103.5</v>
      </c>
      <c r="D8" s="644">
        <v>98.8</v>
      </c>
      <c r="E8" s="644">
        <v>98.6</v>
      </c>
      <c r="F8" s="644">
        <v>98.8</v>
      </c>
      <c r="G8" s="644">
        <v>99.5</v>
      </c>
      <c r="H8" s="644">
        <v>111.6</v>
      </c>
      <c r="I8" s="644">
        <v>107.1</v>
      </c>
      <c r="J8" s="643">
        <v>101.8</v>
      </c>
      <c r="K8" s="644">
        <v>101.2</v>
      </c>
      <c r="L8" s="644">
        <v>101.5</v>
      </c>
      <c r="M8" s="644">
        <v>101.3</v>
      </c>
      <c r="N8" s="644">
        <v>100.2</v>
      </c>
      <c r="O8" s="644">
        <v>100.5</v>
      </c>
      <c r="P8" s="644">
        <v>95.5</v>
      </c>
      <c r="Q8" s="644">
        <v>95.9</v>
      </c>
      <c r="R8" s="658">
        <v>100.7</v>
      </c>
      <c r="S8" s="645">
        <v>100.2</v>
      </c>
      <c r="T8" s="645">
        <v>101.5</v>
      </c>
      <c r="U8" s="645">
        <v>100.5</v>
      </c>
      <c r="V8" s="645">
        <v>100.7</v>
      </c>
      <c r="W8" s="645">
        <v>100.5</v>
      </c>
      <c r="X8" s="645">
        <v>101.9</v>
      </c>
      <c r="Y8" s="650">
        <v>101</v>
      </c>
      <c r="Z8" s="645">
        <v>101.2</v>
      </c>
      <c r="AA8" s="645">
        <v>100.6</v>
      </c>
      <c r="AB8" s="645">
        <v>103.6</v>
      </c>
      <c r="AC8" s="645">
        <v>101.1</v>
      </c>
      <c r="AD8" s="645">
        <v>100.7</v>
      </c>
      <c r="AE8" s="645">
        <v>100.5</v>
      </c>
      <c r="AF8" s="645">
        <v>102</v>
      </c>
      <c r="AG8" s="645">
        <v>101</v>
      </c>
    </row>
    <row r="9" spans="1:33" ht="14.25">
      <c r="A9" s="779">
        <v>29</v>
      </c>
      <c r="B9" s="644">
        <v>102.8</v>
      </c>
      <c r="C9" s="644">
        <v>102.5</v>
      </c>
      <c r="D9" s="644">
        <v>103.8</v>
      </c>
      <c r="E9" s="644">
        <v>103.4</v>
      </c>
      <c r="F9" s="644">
        <v>101.2</v>
      </c>
      <c r="G9" s="644">
        <v>103.2</v>
      </c>
      <c r="H9" s="644">
        <v>110.6</v>
      </c>
      <c r="I9" s="644">
        <v>106.5</v>
      </c>
      <c r="J9" s="643">
        <v>102.2</v>
      </c>
      <c r="K9" s="644">
        <v>102</v>
      </c>
      <c r="L9" s="644">
        <v>106.3</v>
      </c>
      <c r="M9" s="644">
        <v>104</v>
      </c>
      <c r="N9" s="644">
        <v>101.4</v>
      </c>
      <c r="O9" s="644">
        <v>102.8</v>
      </c>
      <c r="P9" s="644">
        <v>101</v>
      </c>
      <c r="Q9" s="644">
        <v>100.8</v>
      </c>
      <c r="R9" s="658">
        <v>101.1</v>
      </c>
      <c r="S9" s="645">
        <v>100.7</v>
      </c>
      <c r="T9" s="645">
        <v>102.5</v>
      </c>
      <c r="U9" s="645">
        <v>101.2</v>
      </c>
      <c r="V9" s="645">
        <v>102.2</v>
      </c>
      <c r="W9" s="645">
        <v>101.6</v>
      </c>
      <c r="X9" s="645">
        <v>102.4</v>
      </c>
      <c r="Y9" s="650">
        <v>102</v>
      </c>
      <c r="Z9" s="645">
        <v>101.7</v>
      </c>
      <c r="AA9" s="645">
        <v>101</v>
      </c>
      <c r="AB9" s="645">
        <v>105.1</v>
      </c>
      <c r="AC9" s="645">
        <v>101.6</v>
      </c>
      <c r="AD9" s="645">
        <v>102</v>
      </c>
      <c r="AE9" s="645">
        <v>101.4</v>
      </c>
      <c r="AF9" s="645">
        <v>104.4</v>
      </c>
      <c r="AG9" s="645">
        <v>103.6</v>
      </c>
    </row>
    <row r="10" spans="1:33" ht="14.25">
      <c r="A10" s="779">
        <v>30</v>
      </c>
      <c r="B10" s="644">
        <v>102.4</v>
      </c>
      <c r="C10" s="644">
        <v>100.9</v>
      </c>
      <c r="D10" s="644">
        <v>117.1</v>
      </c>
      <c r="E10" s="644">
        <v>110.3</v>
      </c>
      <c r="F10" s="644">
        <v>109.2</v>
      </c>
      <c r="G10" s="644">
        <v>108.6</v>
      </c>
      <c r="H10" s="644">
        <v>103.6</v>
      </c>
      <c r="I10" s="644">
        <v>101.6</v>
      </c>
      <c r="J10" s="643">
        <v>103</v>
      </c>
      <c r="K10" s="644">
        <v>102</v>
      </c>
      <c r="L10" s="644">
        <v>112.5</v>
      </c>
      <c r="M10" s="644">
        <v>109.5</v>
      </c>
      <c r="N10" s="644">
        <v>109</v>
      </c>
      <c r="O10" s="644">
        <v>108.6</v>
      </c>
      <c r="P10" s="644">
        <v>102</v>
      </c>
      <c r="Q10" s="644">
        <v>99.8</v>
      </c>
      <c r="R10" s="658">
        <v>102.5</v>
      </c>
      <c r="S10" s="645">
        <v>101.6</v>
      </c>
      <c r="T10" s="645">
        <v>106</v>
      </c>
      <c r="U10" s="645">
        <v>102.1</v>
      </c>
      <c r="V10" s="645">
        <v>104</v>
      </c>
      <c r="W10" s="645">
        <v>103</v>
      </c>
      <c r="X10" s="645">
        <v>106.3</v>
      </c>
      <c r="Y10" s="650">
        <v>104.7</v>
      </c>
      <c r="Z10" s="645">
        <v>102.9</v>
      </c>
      <c r="AA10" s="645">
        <v>101.7</v>
      </c>
      <c r="AB10" s="645">
        <v>106.8</v>
      </c>
      <c r="AC10" s="645">
        <v>100.6</v>
      </c>
      <c r="AD10" s="645">
        <v>103.5</v>
      </c>
      <c r="AE10" s="645">
        <v>102.6</v>
      </c>
      <c r="AF10" s="645">
        <v>111.4</v>
      </c>
      <c r="AG10" s="645">
        <v>108.1</v>
      </c>
    </row>
    <row r="11" spans="1:33" ht="14.25">
      <c r="A11" s="779" t="s">
        <v>69</v>
      </c>
      <c r="B11" s="644">
        <v>101.5</v>
      </c>
      <c r="C11" s="644">
        <v>101.7</v>
      </c>
      <c r="D11" s="644">
        <v>100.6</v>
      </c>
      <c r="E11" s="644">
        <v>105.9</v>
      </c>
      <c r="F11" s="644">
        <v>102</v>
      </c>
      <c r="G11" s="644">
        <v>103.4</v>
      </c>
      <c r="H11" s="644">
        <v>98.6</v>
      </c>
      <c r="I11" s="644">
        <v>98.2</v>
      </c>
      <c r="J11" s="643">
        <v>102.2</v>
      </c>
      <c r="K11" s="644">
        <v>102.3</v>
      </c>
      <c r="L11" s="644">
        <v>93.6</v>
      </c>
      <c r="M11" s="644">
        <v>98.9</v>
      </c>
      <c r="N11" s="644">
        <v>99.5</v>
      </c>
      <c r="O11" s="644">
        <v>101.4</v>
      </c>
      <c r="P11" s="644">
        <v>94.6</v>
      </c>
      <c r="Q11" s="644">
        <v>94.1</v>
      </c>
      <c r="R11" s="658">
        <v>102.1</v>
      </c>
      <c r="S11" s="645">
        <v>101.4</v>
      </c>
      <c r="T11" s="645">
        <v>108.9</v>
      </c>
      <c r="U11" s="645">
        <v>104.9</v>
      </c>
      <c r="V11" s="645">
        <v>103.7</v>
      </c>
      <c r="W11" s="645">
        <v>102.9</v>
      </c>
      <c r="X11" s="645">
        <v>104.8</v>
      </c>
      <c r="Y11" s="650">
        <v>104.2</v>
      </c>
      <c r="Z11" s="645">
        <v>102.7</v>
      </c>
      <c r="AA11" s="645">
        <v>101.8</v>
      </c>
      <c r="AB11" s="645">
        <v>111.3</v>
      </c>
      <c r="AC11" s="645">
        <v>104.1</v>
      </c>
      <c r="AD11" s="645">
        <v>103.7</v>
      </c>
      <c r="AE11" s="645">
        <v>103</v>
      </c>
      <c r="AF11" s="645">
        <v>107.8</v>
      </c>
      <c r="AG11" s="645">
        <v>106.7</v>
      </c>
    </row>
    <row r="12" spans="1:33" ht="14.25">
      <c r="A12" s="779">
        <v>2</v>
      </c>
      <c r="B12" s="644">
        <v>101.6</v>
      </c>
      <c r="C12" s="644">
        <v>101.6</v>
      </c>
      <c r="D12" s="644">
        <v>103.8</v>
      </c>
      <c r="E12" s="644">
        <v>106.4</v>
      </c>
      <c r="F12" s="644">
        <v>99.9</v>
      </c>
      <c r="G12" s="644">
        <v>100.8</v>
      </c>
      <c r="H12" s="644">
        <v>103.3</v>
      </c>
      <c r="I12" s="644">
        <v>102.9</v>
      </c>
      <c r="J12" s="643">
        <v>102.9</v>
      </c>
      <c r="K12" s="644">
        <v>102.7</v>
      </c>
      <c r="L12" s="644">
        <v>91.2</v>
      </c>
      <c r="M12" s="644">
        <v>95.8</v>
      </c>
      <c r="N12" s="644">
        <v>99.9</v>
      </c>
      <c r="O12" s="644">
        <v>101.4</v>
      </c>
      <c r="P12" s="644">
        <v>116.4</v>
      </c>
      <c r="Q12" s="644">
        <v>112.7</v>
      </c>
      <c r="R12" s="658">
        <v>100.9</v>
      </c>
      <c r="S12" s="645">
        <v>100.7</v>
      </c>
      <c r="T12" s="645">
        <v>109.2</v>
      </c>
      <c r="U12" s="645">
        <v>105.2</v>
      </c>
      <c r="V12" s="645">
        <v>100.2</v>
      </c>
      <c r="W12" s="645">
        <v>100.6</v>
      </c>
      <c r="X12" s="645">
        <v>104.9</v>
      </c>
      <c r="Y12" s="650">
        <v>104.5</v>
      </c>
      <c r="Z12" s="645">
        <v>101</v>
      </c>
      <c r="AA12" s="645">
        <v>100.7</v>
      </c>
      <c r="AB12" s="645">
        <v>110.4</v>
      </c>
      <c r="AC12" s="645">
        <v>104.1</v>
      </c>
      <c r="AD12" s="645">
        <v>99.6</v>
      </c>
      <c r="AE12" s="645">
        <v>100.1</v>
      </c>
      <c r="AF12" s="645">
        <v>109.5</v>
      </c>
      <c r="AG12" s="645">
        <v>108.6</v>
      </c>
    </row>
    <row r="13" spans="1:31" ht="14.25">
      <c r="A13" s="687"/>
      <c r="B13" s="644"/>
      <c r="C13" s="644"/>
      <c r="D13" s="644"/>
      <c r="E13" s="644"/>
      <c r="F13" s="644"/>
      <c r="G13" s="644"/>
      <c r="H13" s="644"/>
      <c r="I13" s="644"/>
      <c r="J13" s="643"/>
      <c r="K13" s="644"/>
      <c r="L13" s="644"/>
      <c r="M13" s="644"/>
      <c r="N13" s="644"/>
      <c r="O13" s="644"/>
      <c r="P13" s="644"/>
      <c r="Q13" s="644"/>
      <c r="R13" s="643"/>
      <c r="S13" s="644"/>
      <c r="T13" s="644"/>
      <c r="U13" s="644"/>
      <c r="V13" s="644"/>
      <c r="W13" s="644"/>
      <c r="X13" s="644"/>
      <c r="Y13" s="692"/>
      <c r="Z13" s="644"/>
      <c r="AA13" s="644"/>
      <c r="AB13" s="644"/>
      <c r="AC13" s="644"/>
      <c r="AD13" s="644"/>
      <c r="AE13" s="644"/>
    </row>
    <row r="14" spans="1:33" ht="14.25">
      <c r="A14" s="780" t="s">
        <v>471</v>
      </c>
      <c r="B14" s="643">
        <v>140.4</v>
      </c>
      <c r="C14" s="644">
        <v>102.1</v>
      </c>
      <c r="D14" s="644">
        <v>110.2</v>
      </c>
      <c r="E14" s="644">
        <v>106.7</v>
      </c>
      <c r="F14" s="734">
        <v>140.1</v>
      </c>
      <c r="G14" s="734">
        <v>99.4</v>
      </c>
      <c r="H14" s="734">
        <v>114.1</v>
      </c>
      <c r="I14" s="734">
        <v>100.3</v>
      </c>
      <c r="J14" s="781">
        <v>154.9</v>
      </c>
      <c r="K14" s="734">
        <v>103.1</v>
      </c>
      <c r="L14" s="734">
        <v>93.3</v>
      </c>
      <c r="M14" s="734">
        <v>95.8</v>
      </c>
      <c r="N14" s="734">
        <v>150.4</v>
      </c>
      <c r="O14" s="734">
        <v>99.8</v>
      </c>
      <c r="P14" s="734">
        <v>126.9</v>
      </c>
      <c r="Q14" s="734">
        <v>112.7</v>
      </c>
      <c r="R14" s="782">
        <v>140.3</v>
      </c>
      <c r="S14" s="761">
        <v>100.4</v>
      </c>
      <c r="T14" s="761">
        <v>147.2</v>
      </c>
      <c r="U14" s="761">
        <v>104.5</v>
      </c>
      <c r="V14" s="761">
        <v>127.1</v>
      </c>
      <c r="W14" s="761">
        <v>98.7</v>
      </c>
      <c r="X14" s="761">
        <v>130.1</v>
      </c>
      <c r="Y14" s="783">
        <v>104.5</v>
      </c>
      <c r="Z14" s="784">
        <v>150.1</v>
      </c>
      <c r="AA14" s="784">
        <v>100</v>
      </c>
      <c r="AB14" s="784">
        <v>184.6</v>
      </c>
      <c r="AC14" s="784">
        <v>102.7</v>
      </c>
      <c r="AD14" s="784">
        <v>131.2</v>
      </c>
      <c r="AE14" s="784">
        <v>97.7</v>
      </c>
      <c r="AF14" s="702">
        <v>149.8</v>
      </c>
      <c r="AG14" s="645">
        <v>108.5</v>
      </c>
    </row>
    <row r="15" spans="1:33" ht="14.25">
      <c r="A15" s="780">
        <v>7</v>
      </c>
      <c r="B15" s="643">
        <v>110.4</v>
      </c>
      <c r="C15" s="644">
        <v>102.5</v>
      </c>
      <c r="D15" s="644">
        <v>124.1</v>
      </c>
      <c r="E15" s="644">
        <v>105.2</v>
      </c>
      <c r="F15" s="734">
        <v>114.3</v>
      </c>
      <c r="G15" s="734">
        <v>100.8</v>
      </c>
      <c r="H15" s="734">
        <v>137.9</v>
      </c>
      <c r="I15" s="734">
        <v>107.4</v>
      </c>
      <c r="J15" s="781">
        <v>111</v>
      </c>
      <c r="K15" s="734">
        <v>103.5</v>
      </c>
      <c r="L15" s="734">
        <v>142.7</v>
      </c>
      <c r="M15" s="734">
        <v>95</v>
      </c>
      <c r="N15" s="734">
        <v>112.7</v>
      </c>
      <c r="O15" s="734">
        <v>102.1</v>
      </c>
      <c r="P15" s="734">
        <v>175.6</v>
      </c>
      <c r="Q15" s="734">
        <v>114.5</v>
      </c>
      <c r="R15" s="782">
        <v>116.9</v>
      </c>
      <c r="S15" s="761">
        <v>100.7</v>
      </c>
      <c r="T15" s="761">
        <v>126.3</v>
      </c>
      <c r="U15" s="761">
        <v>105.1</v>
      </c>
      <c r="V15" s="761">
        <v>135.2</v>
      </c>
      <c r="W15" s="761">
        <v>100.1</v>
      </c>
      <c r="X15" s="761">
        <v>134.1</v>
      </c>
      <c r="Y15" s="785">
        <v>104.7</v>
      </c>
      <c r="Z15" s="761">
        <v>116.1</v>
      </c>
      <c r="AA15" s="761">
        <v>100.6</v>
      </c>
      <c r="AB15" s="761">
        <v>127.6</v>
      </c>
      <c r="AC15" s="761">
        <v>104.4</v>
      </c>
      <c r="AD15" s="761">
        <v>136.6</v>
      </c>
      <c r="AE15" s="761">
        <v>99.2</v>
      </c>
      <c r="AF15" s="645">
        <v>137.1</v>
      </c>
      <c r="AG15" s="645">
        <v>109</v>
      </c>
    </row>
    <row r="16" spans="1:33" ht="14.25">
      <c r="A16" s="780">
        <v>8</v>
      </c>
      <c r="B16" s="643">
        <v>88.1</v>
      </c>
      <c r="C16" s="644">
        <v>100.7</v>
      </c>
      <c r="D16" s="644">
        <v>98.2</v>
      </c>
      <c r="E16" s="644">
        <v>104.5</v>
      </c>
      <c r="F16" s="734">
        <v>86.6</v>
      </c>
      <c r="G16" s="734">
        <v>99.1</v>
      </c>
      <c r="H16" s="734">
        <v>94.4</v>
      </c>
      <c r="I16" s="734">
        <v>105.9</v>
      </c>
      <c r="J16" s="781">
        <v>86.2</v>
      </c>
      <c r="K16" s="734">
        <v>101.3</v>
      </c>
      <c r="L16" s="734">
        <v>75.6</v>
      </c>
      <c r="M16" s="734">
        <v>93.1</v>
      </c>
      <c r="N16" s="734">
        <v>84</v>
      </c>
      <c r="O16" s="734">
        <v>99.6</v>
      </c>
      <c r="P16" s="734">
        <v>101.1</v>
      </c>
      <c r="Q16" s="734">
        <v>115.8</v>
      </c>
      <c r="R16" s="782">
        <v>86.6</v>
      </c>
      <c r="S16" s="761">
        <v>100</v>
      </c>
      <c r="T16" s="761">
        <v>99.1</v>
      </c>
      <c r="U16" s="761">
        <v>104.3</v>
      </c>
      <c r="V16" s="761">
        <v>83.8</v>
      </c>
      <c r="W16" s="761">
        <v>99.3</v>
      </c>
      <c r="X16" s="761">
        <v>92.2</v>
      </c>
      <c r="Y16" s="785">
        <v>105.1</v>
      </c>
      <c r="Z16" s="761">
        <v>83.6</v>
      </c>
      <c r="AA16" s="761">
        <v>100.1</v>
      </c>
      <c r="AB16" s="761">
        <v>91.4</v>
      </c>
      <c r="AC16" s="761">
        <v>103.9</v>
      </c>
      <c r="AD16" s="761">
        <v>80.4</v>
      </c>
      <c r="AE16" s="761">
        <v>98.8</v>
      </c>
      <c r="AF16" s="645">
        <v>92.7</v>
      </c>
      <c r="AG16" s="645">
        <v>109.4</v>
      </c>
    </row>
    <row r="17" spans="1:33" ht="14.25">
      <c r="A17" s="780">
        <v>9</v>
      </c>
      <c r="B17" s="643">
        <v>86.5</v>
      </c>
      <c r="C17" s="644">
        <v>101.8</v>
      </c>
      <c r="D17" s="644">
        <v>91.8</v>
      </c>
      <c r="E17" s="644">
        <v>106.7</v>
      </c>
      <c r="F17" s="734">
        <v>83.6</v>
      </c>
      <c r="G17" s="734">
        <v>101.9</v>
      </c>
      <c r="H17" s="734">
        <v>91.7</v>
      </c>
      <c r="I17" s="734">
        <v>104.6</v>
      </c>
      <c r="J17" s="781">
        <v>85.6</v>
      </c>
      <c r="K17" s="734">
        <v>102.6</v>
      </c>
      <c r="L17" s="734">
        <v>77.6</v>
      </c>
      <c r="M17" s="734">
        <v>95.6</v>
      </c>
      <c r="N17" s="734">
        <v>82</v>
      </c>
      <c r="O17" s="734">
        <v>102.1</v>
      </c>
      <c r="P17" s="734">
        <v>99.2</v>
      </c>
      <c r="Q17" s="734">
        <v>113.6</v>
      </c>
      <c r="R17" s="782">
        <v>85.4</v>
      </c>
      <c r="S17" s="761">
        <v>100.7</v>
      </c>
      <c r="T17" s="761">
        <v>94.2</v>
      </c>
      <c r="U17" s="761">
        <v>105.3</v>
      </c>
      <c r="V17" s="761">
        <v>82.5</v>
      </c>
      <c r="W17" s="761">
        <v>100.7</v>
      </c>
      <c r="X17" s="761">
        <v>90.3</v>
      </c>
      <c r="Y17" s="785">
        <v>104.8</v>
      </c>
      <c r="Z17" s="761">
        <v>83.2</v>
      </c>
      <c r="AA17" s="761">
        <v>100.7</v>
      </c>
      <c r="AB17" s="761">
        <v>86.6</v>
      </c>
      <c r="AC17" s="761">
        <v>103.3</v>
      </c>
      <c r="AD17" s="761">
        <v>80</v>
      </c>
      <c r="AE17" s="761">
        <v>99.9</v>
      </c>
      <c r="AF17" s="645">
        <v>91.5</v>
      </c>
      <c r="AG17" s="645">
        <v>108.6</v>
      </c>
    </row>
    <row r="18" spans="1:33" ht="14.25">
      <c r="A18" s="786">
        <v>10</v>
      </c>
      <c r="B18" s="643">
        <v>86.2</v>
      </c>
      <c r="C18" s="644">
        <v>102.2</v>
      </c>
      <c r="D18" s="644">
        <v>90.4</v>
      </c>
      <c r="E18" s="644">
        <v>106.8</v>
      </c>
      <c r="F18" s="734">
        <v>83.7</v>
      </c>
      <c r="G18" s="734">
        <v>101.9</v>
      </c>
      <c r="H18" s="734">
        <v>91.6</v>
      </c>
      <c r="I18" s="734">
        <v>104.8</v>
      </c>
      <c r="J18" s="781">
        <v>85.8</v>
      </c>
      <c r="K18" s="734">
        <v>103.5</v>
      </c>
      <c r="L18" s="734">
        <v>79.2</v>
      </c>
      <c r="M18" s="734">
        <v>97.1</v>
      </c>
      <c r="N18" s="734">
        <v>82.2</v>
      </c>
      <c r="O18" s="734">
        <v>102.5</v>
      </c>
      <c r="P18" s="734">
        <v>100.2</v>
      </c>
      <c r="Q18" s="734">
        <v>114.6</v>
      </c>
      <c r="R18" s="782">
        <v>85.7</v>
      </c>
      <c r="S18" s="761">
        <v>101.7</v>
      </c>
      <c r="T18" s="761">
        <v>92.1</v>
      </c>
      <c r="U18" s="761">
        <v>106.9</v>
      </c>
      <c r="V18" s="784">
        <v>82.9</v>
      </c>
      <c r="W18" s="761">
        <v>101.7</v>
      </c>
      <c r="X18" s="761">
        <v>88.8</v>
      </c>
      <c r="Y18" s="785">
        <v>104.9</v>
      </c>
      <c r="Z18" s="761">
        <v>83.8</v>
      </c>
      <c r="AA18" s="761">
        <v>101.8</v>
      </c>
      <c r="AB18" s="761">
        <v>86.7</v>
      </c>
      <c r="AC18" s="761">
        <v>105.9</v>
      </c>
      <c r="AD18" s="761">
        <v>80.5</v>
      </c>
      <c r="AE18" s="761">
        <v>101.1</v>
      </c>
      <c r="AF18" s="645">
        <v>89.4</v>
      </c>
      <c r="AG18" s="645">
        <v>108.8</v>
      </c>
    </row>
    <row r="19" spans="1:33" ht="14.25">
      <c r="A19" s="787">
        <v>11</v>
      </c>
      <c r="B19" s="781">
        <v>92.4</v>
      </c>
      <c r="C19" s="734">
        <v>102.8</v>
      </c>
      <c r="D19" s="734">
        <v>95.2</v>
      </c>
      <c r="E19" s="734">
        <v>108.7</v>
      </c>
      <c r="F19" s="734">
        <v>90.9</v>
      </c>
      <c r="G19" s="734">
        <v>103.5</v>
      </c>
      <c r="H19" s="734">
        <v>94.2</v>
      </c>
      <c r="I19" s="734">
        <v>104.9</v>
      </c>
      <c r="J19" s="781">
        <v>93.3</v>
      </c>
      <c r="K19" s="734">
        <v>104.3</v>
      </c>
      <c r="L19" s="734">
        <v>84.6</v>
      </c>
      <c r="M19" s="734">
        <v>96.7</v>
      </c>
      <c r="N19" s="734">
        <v>90.7</v>
      </c>
      <c r="O19" s="734">
        <v>104</v>
      </c>
      <c r="P19" s="734">
        <v>98.2</v>
      </c>
      <c r="Q19" s="734">
        <v>112.1</v>
      </c>
      <c r="R19" s="782">
        <v>88.9</v>
      </c>
      <c r="S19" s="761">
        <v>101.1</v>
      </c>
      <c r="T19" s="761">
        <v>95.6</v>
      </c>
      <c r="U19" s="761">
        <v>105.8</v>
      </c>
      <c r="V19" s="784">
        <v>89.1</v>
      </c>
      <c r="W19" s="761">
        <v>102</v>
      </c>
      <c r="X19" s="761">
        <v>91.7</v>
      </c>
      <c r="Y19" s="785">
        <v>104.6</v>
      </c>
      <c r="Z19" s="761">
        <v>87.3</v>
      </c>
      <c r="AA19" s="761">
        <v>101.1</v>
      </c>
      <c r="AB19" s="761">
        <v>89.9</v>
      </c>
      <c r="AC19" s="761">
        <v>103.2</v>
      </c>
      <c r="AD19" s="761">
        <v>87.7</v>
      </c>
      <c r="AE19" s="761">
        <v>101.6</v>
      </c>
      <c r="AF19" s="645">
        <v>92.2</v>
      </c>
      <c r="AG19" s="645">
        <v>108.3</v>
      </c>
    </row>
    <row r="20" spans="1:33" ht="14.25">
      <c r="A20" s="787">
        <v>12</v>
      </c>
      <c r="B20" s="781">
        <v>176.1</v>
      </c>
      <c r="C20" s="734">
        <v>101.9</v>
      </c>
      <c r="D20" s="734">
        <v>163</v>
      </c>
      <c r="E20" s="734">
        <v>108</v>
      </c>
      <c r="F20" s="734">
        <v>181.8</v>
      </c>
      <c r="G20" s="734">
        <v>103.1</v>
      </c>
      <c r="H20" s="734">
        <v>174.4</v>
      </c>
      <c r="I20" s="734">
        <v>106.2</v>
      </c>
      <c r="J20" s="781">
        <v>181.3</v>
      </c>
      <c r="K20" s="734">
        <v>102.7</v>
      </c>
      <c r="L20" s="734">
        <v>145.7</v>
      </c>
      <c r="M20" s="734">
        <v>94.6</v>
      </c>
      <c r="N20" s="734">
        <v>187.6</v>
      </c>
      <c r="O20" s="734">
        <v>103.2</v>
      </c>
      <c r="P20" s="734">
        <v>203.6</v>
      </c>
      <c r="Q20" s="788">
        <v>112.8</v>
      </c>
      <c r="R20" s="761">
        <v>173.6</v>
      </c>
      <c r="S20" s="761">
        <v>101.2</v>
      </c>
      <c r="T20" s="761">
        <v>181.8</v>
      </c>
      <c r="U20" s="761">
        <v>105.6</v>
      </c>
      <c r="V20" s="761">
        <v>183.6</v>
      </c>
      <c r="W20" s="761">
        <v>102.3</v>
      </c>
      <c r="X20" s="761">
        <v>175.9</v>
      </c>
      <c r="Y20" s="785">
        <v>104.6</v>
      </c>
      <c r="Z20" s="761">
        <v>184.2</v>
      </c>
      <c r="AA20" s="761">
        <v>101.4</v>
      </c>
      <c r="AB20" s="761">
        <v>207.9</v>
      </c>
      <c r="AC20" s="761">
        <v>104.1</v>
      </c>
      <c r="AD20" s="761">
        <v>191.2</v>
      </c>
      <c r="AE20" s="761">
        <v>101.8</v>
      </c>
      <c r="AF20" s="645">
        <v>196.4</v>
      </c>
      <c r="AG20" s="645">
        <v>108</v>
      </c>
    </row>
    <row r="21" spans="1:33" ht="14.25">
      <c r="A21" s="787" t="s">
        <v>294</v>
      </c>
      <c r="B21" s="781">
        <v>85.7</v>
      </c>
      <c r="C21" s="734">
        <v>99.6</v>
      </c>
      <c r="D21" s="734">
        <v>88.1</v>
      </c>
      <c r="E21" s="734">
        <v>103.9</v>
      </c>
      <c r="F21" s="734">
        <v>88.1</v>
      </c>
      <c r="G21" s="734">
        <v>105.2</v>
      </c>
      <c r="H21" s="734">
        <v>97.6</v>
      </c>
      <c r="I21" s="734">
        <v>104.6</v>
      </c>
      <c r="J21" s="781">
        <v>85.9</v>
      </c>
      <c r="K21" s="734">
        <v>102.7</v>
      </c>
      <c r="L21" s="734">
        <v>77.7</v>
      </c>
      <c r="M21" s="734">
        <v>94.8</v>
      </c>
      <c r="N21" s="734">
        <v>85.5</v>
      </c>
      <c r="O21" s="734">
        <v>105.4</v>
      </c>
      <c r="P21" s="734">
        <v>94.9</v>
      </c>
      <c r="Q21" s="788">
        <v>108.5</v>
      </c>
      <c r="R21" s="734">
        <v>86.1</v>
      </c>
      <c r="S21" s="734">
        <v>100.1</v>
      </c>
      <c r="T21" s="734">
        <v>93.3</v>
      </c>
      <c r="U21" s="734">
        <v>104.1</v>
      </c>
      <c r="V21" s="734">
        <v>83.8</v>
      </c>
      <c r="W21" s="734">
        <v>99.9</v>
      </c>
      <c r="X21" s="734">
        <v>90.6</v>
      </c>
      <c r="Y21" s="788">
        <v>105.3</v>
      </c>
      <c r="Z21" s="734">
        <v>84.3</v>
      </c>
      <c r="AA21" s="734">
        <v>100.7</v>
      </c>
      <c r="AB21" s="734">
        <v>87</v>
      </c>
      <c r="AC21" s="734">
        <v>104.2</v>
      </c>
      <c r="AD21" s="734">
        <v>81.7</v>
      </c>
      <c r="AE21" s="734">
        <v>99.7</v>
      </c>
      <c r="AF21" s="644">
        <v>90.8</v>
      </c>
      <c r="AG21" s="644">
        <v>109.8</v>
      </c>
    </row>
    <row r="22" spans="1:33" ht="14.25">
      <c r="A22" s="787">
        <v>2</v>
      </c>
      <c r="B22" s="781">
        <v>84.9</v>
      </c>
      <c r="C22" s="734">
        <v>100.1</v>
      </c>
      <c r="D22" s="734">
        <v>90.5</v>
      </c>
      <c r="E22" s="734">
        <v>107</v>
      </c>
      <c r="F22" s="734">
        <v>88.5</v>
      </c>
      <c r="G22" s="734">
        <v>107</v>
      </c>
      <c r="H22" s="734">
        <v>89.9</v>
      </c>
      <c r="I22" s="734">
        <v>102.5</v>
      </c>
      <c r="J22" s="781">
        <v>85.3</v>
      </c>
      <c r="K22" s="734">
        <v>102.5</v>
      </c>
      <c r="L22" s="734">
        <v>78.7</v>
      </c>
      <c r="M22" s="734">
        <v>96.7</v>
      </c>
      <c r="N22" s="734">
        <v>85.7</v>
      </c>
      <c r="O22" s="734">
        <v>106.7</v>
      </c>
      <c r="P22" s="734">
        <v>96.3</v>
      </c>
      <c r="Q22" s="788">
        <v>109.7</v>
      </c>
      <c r="R22" s="734">
        <v>84.2</v>
      </c>
      <c r="S22" s="734">
        <v>100.2</v>
      </c>
      <c r="T22" s="734">
        <v>92.2</v>
      </c>
      <c r="U22" s="734">
        <v>106.1</v>
      </c>
      <c r="V22" s="734">
        <v>82.6</v>
      </c>
      <c r="W22" s="734">
        <v>101.5</v>
      </c>
      <c r="X22" s="734">
        <v>88.6</v>
      </c>
      <c r="Y22" s="788">
        <v>104.6</v>
      </c>
      <c r="Z22" s="734">
        <v>82.5</v>
      </c>
      <c r="AA22" s="734">
        <v>100.6</v>
      </c>
      <c r="AB22" s="734">
        <v>87.9</v>
      </c>
      <c r="AC22" s="734">
        <v>105.6</v>
      </c>
      <c r="AD22" s="734">
        <v>80.3</v>
      </c>
      <c r="AE22" s="734">
        <v>101</v>
      </c>
      <c r="AF22" s="644">
        <v>89.9</v>
      </c>
      <c r="AG22" s="644">
        <v>109.3</v>
      </c>
    </row>
    <row r="23" spans="1:33" ht="14.25">
      <c r="A23" s="787">
        <v>3</v>
      </c>
      <c r="B23" s="781">
        <v>92.7</v>
      </c>
      <c r="C23" s="734">
        <v>101</v>
      </c>
      <c r="D23" s="734">
        <v>90.3</v>
      </c>
      <c r="E23" s="734">
        <v>106.3</v>
      </c>
      <c r="F23" s="734">
        <v>89</v>
      </c>
      <c r="G23" s="734">
        <v>106.9</v>
      </c>
      <c r="H23" s="734">
        <v>94.9</v>
      </c>
      <c r="I23" s="734">
        <v>104</v>
      </c>
      <c r="J23" s="781">
        <v>96.2</v>
      </c>
      <c r="K23" s="734">
        <v>103.8</v>
      </c>
      <c r="L23" s="734">
        <v>78.4</v>
      </c>
      <c r="M23" s="734">
        <v>95.1</v>
      </c>
      <c r="N23" s="734">
        <v>86.5</v>
      </c>
      <c r="O23" s="734">
        <v>106.9</v>
      </c>
      <c r="P23" s="734">
        <v>99.8</v>
      </c>
      <c r="Q23" s="788">
        <v>110.1</v>
      </c>
      <c r="R23" s="734">
        <v>89.7</v>
      </c>
      <c r="S23" s="734">
        <v>101.5</v>
      </c>
      <c r="T23" s="734">
        <v>98.5</v>
      </c>
      <c r="U23" s="734">
        <v>106.3</v>
      </c>
      <c r="V23" s="734">
        <v>87.5</v>
      </c>
      <c r="W23" s="734">
        <v>102.3</v>
      </c>
      <c r="X23" s="734">
        <v>96.8</v>
      </c>
      <c r="Y23" s="788">
        <v>105.6</v>
      </c>
      <c r="Z23" s="734">
        <v>88.5</v>
      </c>
      <c r="AA23" s="734">
        <v>102.2</v>
      </c>
      <c r="AB23" s="734">
        <v>96.5</v>
      </c>
      <c r="AC23" s="734">
        <v>105.4</v>
      </c>
      <c r="AD23" s="734">
        <v>85.8</v>
      </c>
      <c r="AE23" s="734">
        <v>102</v>
      </c>
      <c r="AF23" s="644">
        <v>102.1</v>
      </c>
      <c r="AG23" s="644">
        <v>110.9</v>
      </c>
    </row>
    <row r="24" spans="1:33" ht="14.25">
      <c r="A24" s="787">
        <v>4</v>
      </c>
      <c r="B24" s="781">
        <v>88.1</v>
      </c>
      <c r="C24" s="734">
        <v>102.4</v>
      </c>
      <c r="D24" s="734">
        <v>93.5</v>
      </c>
      <c r="E24" s="734">
        <v>107.9</v>
      </c>
      <c r="F24" s="734">
        <v>91.6</v>
      </c>
      <c r="G24" s="734">
        <v>109.2</v>
      </c>
      <c r="H24" s="734">
        <v>94.4</v>
      </c>
      <c r="I24" s="734">
        <v>107.1</v>
      </c>
      <c r="J24" s="781">
        <v>88.5</v>
      </c>
      <c r="K24" s="734">
        <v>104.9</v>
      </c>
      <c r="L24" s="734">
        <v>81.4</v>
      </c>
      <c r="M24" s="734">
        <v>95.9</v>
      </c>
      <c r="N24" s="734">
        <v>87.8</v>
      </c>
      <c r="O24" s="734">
        <v>109.4</v>
      </c>
      <c r="P24" s="734">
        <v>102.9</v>
      </c>
      <c r="Q24" s="788">
        <v>117.5</v>
      </c>
      <c r="R24" s="734">
        <v>88.3</v>
      </c>
      <c r="S24" s="734">
        <v>102.6</v>
      </c>
      <c r="T24" s="734">
        <v>95.1</v>
      </c>
      <c r="U24" s="734">
        <v>106.1</v>
      </c>
      <c r="V24" s="734">
        <v>85.7</v>
      </c>
      <c r="W24" s="734">
        <v>103.6</v>
      </c>
      <c r="X24" s="734">
        <v>95</v>
      </c>
      <c r="Y24" s="788">
        <v>107.4</v>
      </c>
      <c r="Z24" s="734">
        <v>86.8</v>
      </c>
      <c r="AA24" s="734">
        <v>103.2</v>
      </c>
      <c r="AB24" s="734">
        <v>90.2</v>
      </c>
      <c r="AC24" s="734">
        <v>105.2</v>
      </c>
      <c r="AD24" s="734">
        <v>83.4</v>
      </c>
      <c r="AE24" s="734">
        <v>103.3</v>
      </c>
      <c r="AF24" s="644">
        <v>97.5</v>
      </c>
      <c r="AG24" s="644">
        <v>112.3</v>
      </c>
    </row>
    <row r="25" spans="1:33" ht="14.25">
      <c r="A25" s="787">
        <v>5</v>
      </c>
      <c r="B25" s="789">
        <v>86.6</v>
      </c>
      <c r="C25" s="790">
        <v>101.5</v>
      </c>
      <c r="D25" s="790">
        <v>94.9</v>
      </c>
      <c r="E25" s="790">
        <v>107.5</v>
      </c>
      <c r="F25" s="790">
        <v>87.7</v>
      </c>
      <c r="G25" s="790">
        <v>106.5</v>
      </c>
      <c r="H25" s="791">
        <v>93.7</v>
      </c>
      <c r="I25" s="792">
        <v>103.1</v>
      </c>
      <c r="J25" s="789">
        <v>86.4</v>
      </c>
      <c r="K25" s="790">
        <v>104.1</v>
      </c>
      <c r="L25" s="790">
        <v>77</v>
      </c>
      <c r="M25" s="790">
        <v>93.7</v>
      </c>
      <c r="N25" s="790">
        <v>86.6</v>
      </c>
      <c r="O25" s="790">
        <v>107.4</v>
      </c>
      <c r="P25" s="790">
        <v>97.4</v>
      </c>
      <c r="Q25" s="792">
        <v>111.5</v>
      </c>
      <c r="R25" s="793">
        <v>86.8</v>
      </c>
      <c r="S25" s="793">
        <v>100.7</v>
      </c>
      <c r="T25" s="793">
        <v>92.7</v>
      </c>
      <c r="U25" s="793">
        <v>103.6</v>
      </c>
      <c r="V25" s="793">
        <v>84.5</v>
      </c>
      <c r="W25" s="793">
        <v>100.8</v>
      </c>
      <c r="X25" s="793">
        <v>92.1</v>
      </c>
      <c r="Y25" s="793">
        <v>106.5</v>
      </c>
      <c r="Z25" s="794">
        <v>85.5</v>
      </c>
      <c r="AA25" s="795">
        <v>101.3</v>
      </c>
      <c r="AB25" s="795">
        <v>88.1</v>
      </c>
      <c r="AC25" s="795">
        <v>102.9</v>
      </c>
      <c r="AD25" s="795">
        <v>82.7</v>
      </c>
      <c r="AE25" s="795">
        <v>100.8</v>
      </c>
      <c r="AF25" s="795">
        <v>93.2</v>
      </c>
      <c r="AG25" s="795">
        <v>112</v>
      </c>
    </row>
    <row r="26" spans="1:33" ht="14.25">
      <c r="A26" s="787">
        <v>6</v>
      </c>
      <c r="B26" s="789">
        <v>142.3</v>
      </c>
      <c r="C26" s="790">
        <v>101.7</v>
      </c>
      <c r="D26" s="790">
        <v>114.7</v>
      </c>
      <c r="E26" s="790">
        <v>107.9</v>
      </c>
      <c r="F26" s="790">
        <v>163.3</v>
      </c>
      <c r="G26" s="790">
        <v>107.6</v>
      </c>
      <c r="H26" s="791">
        <v>110.1</v>
      </c>
      <c r="I26" s="790">
        <v>102.5</v>
      </c>
      <c r="J26" s="789">
        <v>155.7</v>
      </c>
      <c r="K26" s="790">
        <v>104.2</v>
      </c>
      <c r="L26" s="790">
        <v>107</v>
      </c>
      <c r="M26" s="790">
        <v>94.9</v>
      </c>
      <c r="N26" s="790">
        <v>173</v>
      </c>
      <c r="O26" s="790">
        <v>107.7</v>
      </c>
      <c r="P26" s="790">
        <v>98.8</v>
      </c>
      <c r="Q26" s="792">
        <v>112.5</v>
      </c>
      <c r="R26" s="793">
        <v>140.4</v>
      </c>
      <c r="S26" s="793">
        <v>101.6</v>
      </c>
      <c r="T26" s="793">
        <v>137.6</v>
      </c>
      <c r="U26" s="793">
        <v>105</v>
      </c>
      <c r="V26" s="793">
        <v>132.4</v>
      </c>
      <c r="W26" s="793">
        <v>102.8</v>
      </c>
      <c r="X26" s="793">
        <v>135.9</v>
      </c>
      <c r="Y26" s="793">
        <v>106.3</v>
      </c>
      <c r="Z26" s="794">
        <v>151.3</v>
      </c>
      <c r="AA26" s="795">
        <v>102.1</v>
      </c>
      <c r="AB26" s="795">
        <v>162.2</v>
      </c>
      <c r="AC26" s="795">
        <v>102.9</v>
      </c>
      <c r="AD26" s="795">
        <v>137</v>
      </c>
      <c r="AE26" s="795">
        <v>102.4</v>
      </c>
      <c r="AF26" s="795">
        <v>158.8</v>
      </c>
      <c r="AG26" s="795">
        <v>111.5</v>
      </c>
    </row>
    <row r="27" spans="1:31" ht="14.25">
      <c r="A27" s="796"/>
      <c r="B27" s="797"/>
      <c r="C27" s="725"/>
      <c r="D27" s="725"/>
      <c r="E27" s="725"/>
      <c r="F27" s="725"/>
      <c r="G27" s="725"/>
      <c r="H27" s="725"/>
      <c r="I27" s="725"/>
      <c r="J27" s="797"/>
      <c r="K27" s="725"/>
      <c r="L27" s="725"/>
      <c r="M27" s="725"/>
      <c r="N27" s="725"/>
      <c r="O27" s="725"/>
      <c r="P27" s="734"/>
      <c r="Q27" s="798"/>
      <c r="R27" s="725"/>
      <c r="S27" s="725"/>
      <c r="T27" s="725"/>
      <c r="U27" s="725"/>
      <c r="V27" s="725"/>
      <c r="W27" s="725"/>
      <c r="X27" s="734"/>
      <c r="Y27" s="798"/>
      <c r="Z27" s="725"/>
      <c r="AA27" s="725"/>
      <c r="AB27" s="725"/>
      <c r="AC27" s="725"/>
      <c r="AD27" s="725"/>
      <c r="AE27" s="725"/>
    </row>
    <row r="28" spans="1:33" ht="14.25">
      <c r="A28" s="303"/>
      <c r="B28" s="644"/>
      <c r="C28" s="644"/>
      <c r="D28" s="644"/>
      <c r="E28" s="644"/>
      <c r="F28" s="644"/>
      <c r="G28" s="644"/>
      <c r="H28" s="644"/>
      <c r="I28" s="644"/>
      <c r="J28" s="644"/>
      <c r="K28" s="644"/>
      <c r="L28" s="644"/>
      <c r="M28" s="644"/>
      <c r="N28" s="644"/>
      <c r="O28" s="644"/>
      <c r="P28" s="799"/>
      <c r="Q28" s="644"/>
      <c r="R28" s="706"/>
      <c r="S28" s="706"/>
      <c r="T28" s="706"/>
      <c r="U28" s="706"/>
      <c r="V28" s="647"/>
      <c r="W28" s="647"/>
      <c r="X28" s="799"/>
      <c r="Y28" s="644"/>
      <c r="Z28" s="800"/>
      <c r="AA28" s="800"/>
      <c r="AB28" s="800"/>
      <c r="AC28" s="800"/>
      <c r="AD28" s="647"/>
      <c r="AE28" s="647" t="s">
        <v>516</v>
      </c>
      <c r="AF28" s="799"/>
      <c r="AG28" s="799"/>
    </row>
    <row r="29" spans="5:30" ht="13.5">
      <c r="E29" s="801"/>
      <c r="F29" s="720"/>
      <c r="G29" s="720"/>
      <c r="H29" s="720"/>
      <c r="I29" s="720"/>
      <c r="J29" s="720"/>
      <c r="K29" s="720"/>
      <c r="L29" s="720"/>
      <c r="M29" s="720"/>
      <c r="N29" s="720"/>
      <c r="O29" s="720"/>
      <c r="P29" s="720"/>
      <c r="Q29" s="720"/>
      <c r="R29" s="720"/>
      <c r="S29" s="720"/>
      <c r="T29" s="720"/>
      <c r="U29" s="720"/>
      <c r="V29" s="720"/>
      <c r="W29" s="720"/>
      <c r="X29" s="720"/>
      <c r="Y29" s="720"/>
      <c r="Z29" s="720"/>
      <c r="AA29" s="720"/>
      <c r="AB29" s="720"/>
      <c r="AC29" s="720" t="s">
        <v>517</v>
      </c>
      <c r="AD29" s="664"/>
    </row>
    <row r="30" spans="5:29" ht="14.25">
      <c r="E30" s="2120" t="s">
        <v>518</v>
      </c>
      <c r="F30" s="2123" t="s">
        <v>484</v>
      </c>
      <c r="G30" s="2124"/>
      <c r="H30" s="2124"/>
      <c r="I30" s="2124"/>
      <c r="J30" s="2124"/>
      <c r="K30" s="2124"/>
      <c r="L30" s="2124"/>
      <c r="M30" s="2124"/>
      <c r="N30" s="2124"/>
      <c r="O30" s="2124"/>
      <c r="P30" s="2124"/>
      <c r="Q30" s="2125"/>
      <c r="R30" s="2123" t="s">
        <v>486</v>
      </c>
      <c r="S30" s="2124"/>
      <c r="T30" s="2124"/>
      <c r="U30" s="2124"/>
      <c r="V30" s="2124"/>
      <c r="W30" s="2124"/>
      <c r="X30" s="2124"/>
      <c r="Y30" s="2124"/>
      <c r="Z30" s="2124"/>
      <c r="AA30" s="2124"/>
      <c r="AB30" s="2124"/>
      <c r="AC30" s="2124"/>
    </row>
    <row r="31" spans="5:29" ht="13.5">
      <c r="E31" s="2121"/>
      <c r="F31" s="2111" t="s">
        <v>462</v>
      </c>
      <c r="G31" s="2112"/>
      <c r="H31" s="2113"/>
      <c r="I31" s="2111" t="s">
        <v>519</v>
      </c>
      <c r="J31" s="2112"/>
      <c r="K31" s="2113"/>
      <c r="L31" s="2111" t="s">
        <v>520</v>
      </c>
      <c r="M31" s="2112"/>
      <c r="N31" s="2113"/>
      <c r="O31" s="2111" t="s">
        <v>510</v>
      </c>
      <c r="P31" s="2112"/>
      <c r="Q31" s="2113"/>
      <c r="R31" s="2111" t="s">
        <v>462</v>
      </c>
      <c r="S31" s="2112"/>
      <c r="T31" s="2113"/>
      <c r="U31" s="2111" t="s">
        <v>519</v>
      </c>
      <c r="V31" s="2112"/>
      <c r="W31" s="2113"/>
      <c r="X31" s="2111" t="s">
        <v>520</v>
      </c>
      <c r="Y31" s="2112"/>
      <c r="Z31" s="2113"/>
      <c r="AA31" s="2111" t="s">
        <v>510</v>
      </c>
      <c r="AB31" s="2112"/>
      <c r="AC31" s="2113"/>
    </row>
    <row r="32" spans="5:29" ht="13.5">
      <c r="E32" s="2121"/>
      <c r="F32" s="2114"/>
      <c r="G32" s="2115"/>
      <c r="H32" s="2116"/>
      <c r="I32" s="2114"/>
      <c r="J32" s="2115"/>
      <c r="K32" s="2116"/>
      <c r="L32" s="2114"/>
      <c r="M32" s="2115"/>
      <c r="N32" s="2116"/>
      <c r="O32" s="2114"/>
      <c r="P32" s="2115"/>
      <c r="Q32" s="2116"/>
      <c r="R32" s="2114"/>
      <c r="S32" s="2115"/>
      <c r="T32" s="2116"/>
      <c r="U32" s="2114"/>
      <c r="V32" s="2115"/>
      <c r="W32" s="2116"/>
      <c r="X32" s="2114"/>
      <c r="Y32" s="2115"/>
      <c r="Z32" s="2116"/>
      <c r="AA32" s="2114"/>
      <c r="AB32" s="2115"/>
      <c r="AC32" s="2116"/>
    </row>
    <row r="33" spans="5:29" ht="13.5">
      <c r="E33" s="2121"/>
      <c r="F33" s="2117" t="s">
        <v>521</v>
      </c>
      <c r="G33" s="802"/>
      <c r="H33" s="802"/>
      <c r="I33" s="2117" t="s">
        <v>521</v>
      </c>
      <c r="J33" s="802"/>
      <c r="K33" s="803"/>
      <c r="L33" s="2117" t="s">
        <v>521</v>
      </c>
      <c r="M33" s="802"/>
      <c r="N33" s="803"/>
      <c r="O33" s="2117" t="s">
        <v>521</v>
      </c>
      <c r="P33" s="802"/>
      <c r="Q33" s="803"/>
      <c r="R33" s="2117" t="s">
        <v>521</v>
      </c>
      <c r="S33" s="802"/>
      <c r="T33" s="802"/>
      <c r="U33" s="2117" t="s">
        <v>521</v>
      </c>
      <c r="V33" s="802"/>
      <c r="W33" s="803"/>
      <c r="X33" s="2117" t="s">
        <v>521</v>
      </c>
      <c r="Y33" s="802"/>
      <c r="Z33" s="803"/>
      <c r="AA33" s="2117" t="s">
        <v>521</v>
      </c>
      <c r="AB33" s="802"/>
      <c r="AC33" s="803"/>
    </row>
    <row r="34" spans="5:29" ht="13.5">
      <c r="E34" s="2121"/>
      <c r="F34" s="2118"/>
      <c r="G34" s="2106" t="s">
        <v>522</v>
      </c>
      <c r="H34" s="2107"/>
      <c r="I34" s="2118"/>
      <c r="J34" s="2106" t="s">
        <v>522</v>
      </c>
      <c r="K34" s="2107"/>
      <c r="L34" s="2118"/>
      <c r="M34" s="2106" t="s">
        <v>522</v>
      </c>
      <c r="N34" s="2107"/>
      <c r="O34" s="2118"/>
      <c r="P34" s="2106" t="s">
        <v>522</v>
      </c>
      <c r="Q34" s="2107"/>
      <c r="R34" s="2118"/>
      <c r="S34" s="2106" t="s">
        <v>522</v>
      </c>
      <c r="T34" s="2107"/>
      <c r="U34" s="2118"/>
      <c r="V34" s="2106" t="s">
        <v>522</v>
      </c>
      <c r="W34" s="2107"/>
      <c r="X34" s="2118"/>
      <c r="Y34" s="2106" t="s">
        <v>522</v>
      </c>
      <c r="Z34" s="2107"/>
      <c r="AA34" s="2118"/>
      <c r="AB34" s="2106" t="s">
        <v>522</v>
      </c>
      <c r="AC34" s="2107"/>
    </row>
    <row r="35" spans="5:29" ht="13.5">
      <c r="E35" s="2121"/>
      <c r="F35" s="2118"/>
      <c r="G35" s="773" t="s">
        <v>467</v>
      </c>
      <c r="H35" s="773" t="s">
        <v>468</v>
      </c>
      <c r="I35" s="2118"/>
      <c r="J35" s="773" t="s">
        <v>467</v>
      </c>
      <c r="K35" s="773" t="s">
        <v>468</v>
      </c>
      <c r="L35" s="2118"/>
      <c r="M35" s="773" t="s">
        <v>467</v>
      </c>
      <c r="N35" s="773" t="s">
        <v>468</v>
      </c>
      <c r="O35" s="2118"/>
      <c r="P35" s="773" t="s">
        <v>467</v>
      </c>
      <c r="Q35" s="773" t="s">
        <v>468</v>
      </c>
      <c r="R35" s="2118"/>
      <c r="S35" s="773" t="s">
        <v>467</v>
      </c>
      <c r="T35" s="773" t="s">
        <v>468</v>
      </c>
      <c r="U35" s="2118"/>
      <c r="V35" s="773" t="s">
        <v>467</v>
      </c>
      <c r="W35" s="773" t="s">
        <v>468</v>
      </c>
      <c r="X35" s="2118"/>
      <c r="Y35" s="773" t="s">
        <v>467</v>
      </c>
      <c r="Z35" s="773" t="s">
        <v>468</v>
      </c>
      <c r="AA35" s="2118"/>
      <c r="AB35" s="773" t="s">
        <v>467</v>
      </c>
      <c r="AC35" s="773" t="s">
        <v>468</v>
      </c>
    </row>
    <row r="36" spans="5:29" ht="13.5">
      <c r="E36" s="2122"/>
      <c r="F36" s="2119"/>
      <c r="G36" s="639" t="s">
        <v>523</v>
      </c>
      <c r="H36" s="639" t="s">
        <v>523</v>
      </c>
      <c r="I36" s="2119"/>
      <c r="J36" s="639" t="s">
        <v>523</v>
      </c>
      <c r="K36" s="639" t="s">
        <v>523</v>
      </c>
      <c r="L36" s="2119"/>
      <c r="M36" s="639" t="s">
        <v>523</v>
      </c>
      <c r="N36" s="639" t="s">
        <v>523</v>
      </c>
      <c r="O36" s="2119"/>
      <c r="P36" s="639" t="s">
        <v>523</v>
      </c>
      <c r="Q36" s="639" t="s">
        <v>523</v>
      </c>
      <c r="R36" s="2119"/>
      <c r="S36" s="639" t="s">
        <v>523</v>
      </c>
      <c r="T36" s="639" t="s">
        <v>523</v>
      </c>
      <c r="U36" s="2119"/>
      <c r="V36" s="639" t="s">
        <v>523</v>
      </c>
      <c r="W36" s="639" t="s">
        <v>523</v>
      </c>
      <c r="X36" s="2119"/>
      <c r="Y36" s="639" t="s">
        <v>523</v>
      </c>
      <c r="Z36" s="639" t="s">
        <v>523</v>
      </c>
      <c r="AA36" s="2119"/>
      <c r="AB36" s="639" t="s">
        <v>523</v>
      </c>
      <c r="AC36" s="639" t="s">
        <v>523</v>
      </c>
    </row>
    <row r="37" spans="5:29" ht="14.25">
      <c r="E37" s="778" t="s">
        <v>524</v>
      </c>
      <c r="F37" s="2108" t="s">
        <v>525</v>
      </c>
      <c r="G37" s="2108"/>
      <c r="H37" s="2108"/>
      <c r="I37" s="2108"/>
      <c r="J37" s="2108"/>
      <c r="K37" s="2108"/>
      <c r="L37" s="2108"/>
      <c r="M37" s="2108"/>
      <c r="N37" s="2108"/>
      <c r="O37" s="2108"/>
      <c r="P37" s="2108"/>
      <c r="Q37" s="2109"/>
      <c r="R37" s="2110" t="s">
        <v>525</v>
      </c>
      <c r="S37" s="2108"/>
      <c r="T37" s="2108"/>
      <c r="U37" s="2108"/>
      <c r="V37" s="2108"/>
      <c r="W37" s="2108"/>
      <c r="X37" s="2108"/>
      <c r="Y37" s="2108"/>
      <c r="Z37" s="2108"/>
      <c r="AA37" s="2108"/>
      <c r="AB37" s="2108"/>
      <c r="AC37" s="2108"/>
    </row>
    <row r="38" spans="1:256" ht="14.25">
      <c r="A38" s="804"/>
      <c r="B38" s="804"/>
      <c r="C38" s="804"/>
      <c r="D38" s="804"/>
      <c r="E38" s="642" t="s">
        <v>471</v>
      </c>
      <c r="F38" s="805">
        <v>388305</v>
      </c>
      <c r="G38" s="806">
        <v>221427</v>
      </c>
      <c r="H38" s="807">
        <v>15892</v>
      </c>
      <c r="I38" s="806">
        <v>353013</v>
      </c>
      <c r="J38" s="807">
        <v>260355</v>
      </c>
      <c r="K38" s="806">
        <v>28206</v>
      </c>
      <c r="L38" s="806">
        <v>414427</v>
      </c>
      <c r="M38" s="806">
        <v>226049</v>
      </c>
      <c r="N38" s="806">
        <v>14870</v>
      </c>
      <c r="O38" s="806">
        <v>253222</v>
      </c>
      <c r="P38" s="806">
        <v>188607</v>
      </c>
      <c r="Q38" s="808">
        <v>5524</v>
      </c>
      <c r="R38" s="809">
        <v>442704</v>
      </c>
      <c r="S38" s="809">
        <v>246732</v>
      </c>
      <c r="T38" s="809">
        <v>14761</v>
      </c>
      <c r="U38" s="809">
        <v>561928</v>
      </c>
      <c r="V38" s="809">
        <v>317131</v>
      </c>
      <c r="W38" s="810">
        <v>21991</v>
      </c>
      <c r="X38" s="809">
        <v>479038</v>
      </c>
      <c r="Y38" s="809">
        <v>277972</v>
      </c>
      <c r="Z38" s="809">
        <v>19796</v>
      </c>
      <c r="AA38" s="809">
        <v>350320</v>
      </c>
      <c r="AB38" s="809">
        <v>224939</v>
      </c>
      <c r="AC38" s="809">
        <v>9064</v>
      </c>
      <c r="AD38" s="804"/>
      <c r="AE38" s="804"/>
      <c r="AF38" s="804"/>
      <c r="AG38" s="804"/>
      <c r="AH38" s="804"/>
      <c r="AI38" s="804"/>
      <c r="AJ38" s="804"/>
      <c r="AK38" s="804"/>
      <c r="AL38" s="804"/>
      <c r="AM38" s="804"/>
      <c r="AN38" s="804"/>
      <c r="AO38" s="804"/>
      <c r="AP38" s="804"/>
      <c r="AQ38" s="804"/>
      <c r="AR38" s="804"/>
      <c r="AS38" s="804"/>
      <c r="AT38" s="804"/>
      <c r="AU38" s="804"/>
      <c r="AV38" s="804"/>
      <c r="AW38" s="804"/>
      <c r="AX38" s="804"/>
      <c r="AY38" s="804"/>
      <c r="AZ38" s="804"/>
      <c r="BA38" s="804"/>
      <c r="BB38" s="804"/>
      <c r="BC38" s="804"/>
      <c r="BD38" s="804"/>
      <c r="BE38" s="804"/>
      <c r="BF38" s="804"/>
      <c r="BG38" s="804"/>
      <c r="BH38" s="804"/>
      <c r="BI38" s="804"/>
      <c r="BJ38" s="804"/>
      <c r="BK38" s="804"/>
      <c r="BL38" s="804"/>
      <c r="BM38" s="804"/>
      <c r="BN38" s="804"/>
      <c r="BO38" s="804"/>
      <c r="BP38" s="804"/>
      <c r="BQ38" s="804"/>
      <c r="BR38" s="804"/>
      <c r="BS38" s="804"/>
      <c r="BT38" s="804"/>
      <c r="BU38" s="804"/>
      <c r="BV38" s="804"/>
      <c r="BW38" s="804"/>
      <c r="BX38" s="804"/>
      <c r="BY38" s="804"/>
      <c r="BZ38" s="804"/>
      <c r="CA38" s="804"/>
      <c r="CB38" s="804"/>
      <c r="CC38" s="804"/>
      <c r="CD38" s="804"/>
      <c r="CE38" s="804"/>
      <c r="CF38" s="804"/>
      <c r="CG38" s="804"/>
      <c r="CH38" s="804"/>
      <c r="CI38" s="804"/>
      <c r="CJ38" s="804"/>
      <c r="CK38" s="804"/>
      <c r="CL38" s="804"/>
      <c r="CM38" s="804"/>
      <c r="CN38" s="804"/>
      <c r="CO38" s="804"/>
      <c r="CP38" s="804"/>
      <c r="CQ38" s="804"/>
      <c r="CR38" s="804"/>
      <c r="CS38" s="804"/>
      <c r="CT38" s="804"/>
      <c r="CU38" s="804"/>
      <c r="CV38" s="804"/>
      <c r="CW38" s="804"/>
      <c r="CX38" s="804"/>
      <c r="CY38" s="804"/>
      <c r="CZ38" s="804"/>
      <c r="DA38" s="804"/>
      <c r="DB38" s="804"/>
      <c r="DC38" s="804"/>
      <c r="DD38" s="804"/>
      <c r="DE38" s="804"/>
      <c r="DF38" s="804"/>
      <c r="DG38" s="804"/>
      <c r="DH38" s="804"/>
      <c r="DI38" s="804"/>
      <c r="DJ38" s="804"/>
      <c r="DK38" s="804"/>
      <c r="DL38" s="804"/>
      <c r="DM38" s="804"/>
      <c r="DN38" s="804"/>
      <c r="DO38" s="804"/>
      <c r="DP38" s="804"/>
      <c r="DQ38" s="804"/>
      <c r="DR38" s="804"/>
      <c r="DS38" s="804"/>
      <c r="DT38" s="804"/>
      <c r="DU38" s="804"/>
      <c r="DV38" s="804"/>
      <c r="DW38" s="804"/>
      <c r="DX38" s="804"/>
      <c r="DY38" s="804"/>
      <c r="DZ38" s="804"/>
      <c r="EA38" s="804"/>
      <c r="EB38" s="804"/>
      <c r="EC38" s="804"/>
      <c r="ED38" s="804"/>
      <c r="EE38" s="804"/>
      <c r="EF38" s="804"/>
      <c r="EG38" s="804"/>
      <c r="EH38" s="804"/>
      <c r="EI38" s="804"/>
      <c r="EJ38" s="804"/>
      <c r="EK38" s="804"/>
      <c r="EL38" s="804"/>
      <c r="EM38" s="804"/>
      <c r="EN38" s="804"/>
      <c r="EO38" s="804"/>
      <c r="EP38" s="804"/>
      <c r="EQ38" s="804"/>
      <c r="ER38" s="804"/>
      <c r="ES38" s="804"/>
      <c r="ET38" s="804"/>
      <c r="EU38" s="804"/>
      <c r="EV38" s="804"/>
      <c r="EW38" s="804"/>
      <c r="EX38" s="804"/>
      <c r="EY38" s="804"/>
      <c r="EZ38" s="804"/>
      <c r="FA38" s="804"/>
      <c r="FB38" s="804"/>
      <c r="FC38" s="804"/>
      <c r="FD38" s="804"/>
      <c r="FE38" s="804"/>
      <c r="FF38" s="804"/>
      <c r="FG38" s="804"/>
      <c r="FH38" s="804"/>
      <c r="FI38" s="804"/>
      <c r="FJ38" s="804"/>
      <c r="FK38" s="804"/>
      <c r="FL38" s="804"/>
      <c r="FM38" s="804"/>
      <c r="FN38" s="804"/>
      <c r="FO38" s="804"/>
      <c r="FP38" s="804"/>
      <c r="FQ38" s="804"/>
      <c r="FR38" s="804"/>
      <c r="FS38" s="804"/>
      <c r="FT38" s="804"/>
      <c r="FU38" s="804"/>
      <c r="FV38" s="804"/>
      <c r="FW38" s="804"/>
      <c r="FX38" s="804"/>
      <c r="FY38" s="804"/>
      <c r="FZ38" s="804"/>
      <c r="GA38" s="804"/>
      <c r="GB38" s="804"/>
      <c r="GC38" s="804"/>
      <c r="GD38" s="804"/>
      <c r="GE38" s="804"/>
      <c r="GF38" s="804"/>
      <c r="GG38" s="804"/>
      <c r="GH38" s="804"/>
      <c r="GI38" s="804"/>
      <c r="GJ38" s="804"/>
      <c r="GK38" s="804"/>
      <c r="GL38" s="804"/>
      <c r="GM38" s="804"/>
      <c r="GN38" s="804"/>
      <c r="GO38" s="804"/>
      <c r="GP38" s="804"/>
      <c r="GQ38" s="804"/>
      <c r="GR38" s="804"/>
      <c r="GS38" s="804"/>
      <c r="GT38" s="804"/>
      <c r="GU38" s="804"/>
      <c r="GV38" s="804"/>
      <c r="GW38" s="804"/>
      <c r="GX38" s="804"/>
      <c r="GY38" s="804"/>
      <c r="GZ38" s="804"/>
      <c r="HA38" s="804"/>
      <c r="HB38" s="804"/>
      <c r="HC38" s="804"/>
      <c r="HD38" s="804"/>
      <c r="HE38" s="804"/>
      <c r="HF38" s="804"/>
      <c r="HG38" s="804"/>
      <c r="HH38" s="804"/>
      <c r="HI38" s="804"/>
      <c r="HJ38" s="804"/>
      <c r="HK38" s="804"/>
      <c r="HL38" s="804"/>
      <c r="HM38" s="804"/>
      <c r="HN38" s="804"/>
      <c r="HO38" s="804"/>
      <c r="HP38" s="804"/>
      <c r="HQ38" s="804"/>
      <c r="HR38" s="804"/>
      <c r="HS38" s="804"/>
      <c r="HT38" s="804"/>
      <c r="HU38" s="804"/>
      <c r="HV38" s="804"/>
      <c r="HW38" s="804"/>
      <c r="HX38" s="804"/>
      <c r="HY38" s="804"/>
      <c r="HZ38" s="804"/>
      <c r="IA38" s="804"/>
      <c r="IB38" s="804"/>
      <c r="IC38" s="804"/>
      <c r="ID38" s="804"/>
      <c r="IE38" s="804"/>
      <c r="IF38" s="804"/>
      <c r="IG38" s="804"/>
      <c r="IH38" s="804"/>
      <c r="II38" s="804"/>
      <c r="IJ38" s="804"/>
      <c r="IK38" s="804"/>
      <c r="IL38" s="804"/>
      <c r="IM38" s="804"/>
      <c r="IN38" s="804"/>
      <c r="IO38" s="804"/>
      <c r="IP38" s="804"/>
      <c r="IQ38" s="804"/>
      <c r="IR38" s="804"/>
      <c r="IS38" s="804"/>
      <c r="IT38" s="804"/>
      <c r="IU38" s="804"/>
      <c r="IV38" s="804"/>
    </row>
    <row r="39" spans="1:256" ht="14.25">
      <c r="A39" s="804"/>
      <c r="B39" s="804"/>
      <c r="C39" s="804"/>
      <c r="D39" s="804"/>
      <c r="E39" s="642">
        <v>7</v>
      </c>
      <c r="F39" s="805">
        <v>305159</v>
      </c>
      <c r="G39" s="806">
        <v>222931</v>
      </c>
      <c r="H39" s="807">
        <v>15384</v>
      </c>
      <c r="I39" s="806">
        <v>397562</v>
      </c>
      <c r="J39" s="807">
        <v>267651</v>
      </c>
      <c r="K39" s="806">
        <v>16899</v>
      </c>
      <c r="L39" s="806">
        <v>338174</v>
      </c>
      <c r="M39" s="806">
        <v>226816</v>
      </c>
      <c r="N39" s="806">
        <v>17529</v>
      </c>
      <c r="O39" s="806">
        <v>305911</v>
      </c>
      <c r="P39" s="806">
        <v>200376</v>
      </c>
      <c r="Q39" s="808">
        <v>7604</v>
      </c>
      <c r="R39" s="809">
        <v>368860</v>
      </c>
      <c r="S39" s="809">
        <v>246255</v>
      </c>
      <c r="T39" s="809">
        <v>16219</v>
      </c>
      <c r="U39" s="809">
        <v>482002</v>
      </c>
      <c r="V39" s="809">
        <v>317487</v>
      </c>
      <c r="W39" s="810">
        <v>23631</v>
      </c>
      <c r="X39" s="809">
        <v>509566</v>
      </c>
      <c r="Y39" s="809">
        <v>279505</v>
      </c>
      <c r="Z39" s="809">
        <v>22437</v>
      </c>
      <c r="AA39" s="809">
        <v>361034</v>
      </c>
      <c r="AB39" s="809">
        <v>224216</v>
      </c>
      <c r="AC39" s="809">
        <v>10252</v>
      </c>
      <c r="AD39" s="804"/>
      <c r="AE39" s="804"/>
      <c r="AF39" s="804"/>
      <c r="AG39" s="804"/>
      <c r="AH39" s="804"/>
      <c r="AI39" s="804"/>
      <c r="AJ39" s="804"/>
      <c r="AK39" s="804"/>
      <c r="AL39" s="804"/>
      <c r="AM39" s="804"/>
      <c r="AN39" s="804"/>
      <c r="AO39" s="804"/>
      <c r="AP39" s="804"/>
      <c r="AQ39" s="804"/>
      <c r="AR39" s="804"/>
      <c r="AS39" s="804"/>
      <c r="AT39" s="804"/>
      <c r="AU39" s="804"/>
      <c r="AV39" s="804"/>
      <c r="AW39" s="804"/>
      <c r="AX39" s="804"/>
      <c r="AY39" s="804"/>
      <c r="AZ39" s="804"/>
      <c r="BA39" s="804"/>
      <c r="BB39" s="804"/>
      <c r="BC39" s="804"/>
      <c r="BD39" s="804"/>
      <c r="BE39" s="804"/>
      <c r="BF39" s="804"/>
      <c r="BG39" s="804"/>
      <c r="BH39" s="804"/>
      <c r="BI39" s="804"/>
      <c r="BJ39" s="804"/>
      <c r="BK39" s="804"/>
      <c r="BL39" s="804"/>
      <c r="BM39" s="804"/>
      <c r="BN39" s="804"/>
      <c r="BO39" s="804"/>
      <c r="BP39" s="804"/>
      <c r="BQ39" s="804"/>
      <c r="BR39" s="804"/>
      <c r="BS39" s="804"/>
      <c r="BT39" s="804"/>
      <c r="BU39" s="804"/>
      <c r="BV39" s="804"/>
      <c r="BW39" s="804"/>
      <c r="BX39" s="804"/>
      <c r="BY39" s="804"/>
      <c r="BZ39" s="804"/>
      <c r="CA39" s="804"/>
      <c r="CB39" s="804"/>
      <c r="CC39" s="804"/>
      <c r="CD39" s="804"/>
      <c r="CE39" s="804"/>
      <c r="CF39" s="804"/>
      <c r="CG39" s="804"/>
      <c r="CH39" s="804"/>
      <c r="CI39" s="804"/>
      <c r="CJ39" s="804"/>
      <c r="CK39" s="804"/>
      <c r="CL39" s="804"/>
      <c r="CM39" s="804"/>
      <c r="CN39" s="804"/>
      <c r="CO39" s="804"/>
      <c r="CP39" s="804"/>
      <c r="CQ39" s="804"/>
      <c r="CR39" s="804"/>
      <c r="CS39" s="804"/>
      <c r="CT39" s="804"/>
      <c r="CU39" s="804"/>
      <c r="CV39" s="804"/>
      <c r="CW39" s="804"/>
      <c r="CX39" s="804"/>
      <c r="CY39" s="804"/>
      <c r="CZ39" s="804"/>
      <c r="DA39" s="804"/>
      <c r="DB39" s="804"/>
      <c r="DC39" s="804"/>
      <c r="DD39" s="804"/>
      <c r="DE39" s="804"/>
      <c r="DF39" s="804"/>
      <c r="DG39" s="804"/>
      <c r="DH39" s="804"/>
      <c r="DI39" s="804"/>
      <c r="DJ39" s="804"/>
      <c r="DK39" s="804"/>
      <c r="DL39" s="804"/>
      <c r="DM39" s="804"/>
      <c r="DN39" s="804"/>
      <c r="DO39" s="804"/>
      <c r="DP39" s="804"/>
      <c r="DQ39" s="804"/>
      <c r="DR39" s="804"/>
      <c r="DS39" s="804"/>
      <c r="DT39" s="804"/>
      <c r="DU39" s="804"/>
      <c r="DV39" s="804"/>
      <c r="DW39" s="804"/>
      <c r="DX39" s="804"/>
      <c r="DY39" s="804"/>
      <c r="DZ39" s="804"/>
      <c r="EA39" s="804"/>
      <c r="EB39" s="804"/>
      <c r="EC39" s="804"/>
      <c r="ED39" s="804"/>
      <c r="EE39" s="804"/>
      <c r="EF39" s="804"/>
      <c r="EG39" s="804"/>
      <c r="EH39" s="804"/>
      <c r="EI39" s="804"/>
      <c r="EJ39" s="804"/>
      <c r="EK39" s="804"/>
      <c r="EL39" s="804"/>
      <c r="EM39" s="804"/>
      <c r="EN39" s="804"/>
      <c r="EO39" s="804"/>
      <c r="EP39" s="804"/>
      <c r="EQ39" s="804"/>
      <c r="ER39" s="804"/>
      <c r="ES39" s="804"/>
      <c r="ET39" s="804"/>
      <c r="EU39" s="804"/>
      <c r="EV39" s="804"/>
      <c r="EW39" s="804"/>
      <c r="EX39" s="804"/>
      <c r="EY39" s="804"/>
      <c r="EZ39" s="804"/>
      <c r="FA39" s="804"/>
      <c r="FB39" s="804"/>
      <c r="FC39" s="804"/>
      <c r="FD39" s="804"/>
      <c r="FE39" s="804"/>
      <c r="FF39" s="804"/>
      <c r="FG39" s="804"/>
      <c r="FH39" s="804"/>
      <c r="FI39" s="804"/>
      <c r="FJ39" s="804"/>
      <c r="FK39" s="804"/>
      <c r="FL39" s="804"/>
      <c r="FM39" s="804"/>
      <c r="FN39" s="804"/>
      <c r="FO39" s="804"/>
      <c r="FP39" s="804"/>
      <c r="FQ39" s="804"/>
      <c r="FR39" s="804"/>
      <c r="FS39" s="804"/>
      <c r="FT39" s="804"/>
      <c r="FU39" s="804"/>
      <c r="FV39" s="804"/>
      <c r="FW39" s="804"/>
      <c r="FX39" s="804"/>
      <c r="FY39" s="804"/>
      <c r="FZ39" s="804"/>
      <c r="GA39" s="804"/>
      <c r="GB39" s="804"/>
      <c r="GC39" s="804"/>
      <c r="GD39" s="804"/>
      <c r="GE39" s="804"/>
      <c r="GF39" s="804"/>
      <c r="GG39" s="804"/>
      <c r="GH39" s="804"/>
      <c r="GI39" s="804"/>
      <c r="GJ39" s="804"/>
      <c r="GK39" s="804"/>
      <c r="GL39" s="804"/>
      <c r="GM39" s="804"/>
      <c r="GN39" s="804"/>
      <c r="GO39" s="804"/>
      <c r="GP39" s="804"/>
      <c r="GQ39" s="804"/>
      <c r="GR39" s="804"/>
      <c r="GS39" s="804"/>
      <c r="GT39" s="804"/>
      <c r="GU39" s="804"/>
      <c r="GV39" s="804"/>
      <c r="GW39" s="804"/>
      <c r="GX39" s="804"/>
      <c r="GY39" s="804"/>
      <c r="GZ39" s="804"/>
      <c r="HA39" s="804"/>
      <c r="HB39" s="804"/>
      <c r="HC39" s="804"/>
      <c r="HD39" s="804"/>
      <c r="HE39" s="804"/>
      <c r="HF39" s="804"/>
      <c r="HG39" s="804"/>
      <c r="HH39" s="804"/>
      <c r="HI39" s="804"/>
      <c r="HJ39" s="804"/>
      <c r="HK39" s="804"/>
      <c r="HL39" s="804"/>
      <c r="HM39" s="804"/>
      <c r="HN39" s="804"/>
      <c r="HO39" s="804"/>
      <c r="HP39" s="804"/>
      <c r="HQ39" s="804"/>
      <c r="HR39" s="804"/>
      <c r="HS39" s="804"/>
      <c r="HT39" s="804"/>
      <c r="HU39" s="804"/>
      <c r="HV39" s="804"/>
      <c r="HW39" s="804"/>
      <c r="HX39" s="804"/>
      <c r="HY39" s="804"/>
      <c r="HZ39" s="804"/>
      <c r="IA39" s="804"/>
      <c r="IB39" s="804"/>
      <c r="IC39" s="804"/>
      <c r="ID39" s="804"/>
      <c r="IE39" s="804"/>
      <c r="IF39" s="804"/>
      <c r="IG39" s="804"/>
      <c r="IH39" s="804"/>
      <c r="II39" s="804"/>
      <c r="IJ39" s="804"/>
      <c r="IK39" s="804"/>
      <c r="IL39" s="804"/>
      <c r="IM39" s="804"/>
      <c r="IN39" s="804"/>
      <c r="IO39" s="804"/>
      <c r="IP39" s="804"/>
      <c r="IQ39" s="804"/>
      <c r="IR39" s="804"/>
      <c r="IS39" s="804"/>
      <c r="IT39" s="804"/>
      <c r="IU39" s="804"/>
      <c r="IV39" s="804"/>
    </row>
    <row r="40" spans="1:256" ht="14.25">
      <c r="A40" s="804"/>
      <c r="B40" s="804"/>
      <c r="C40" s="804"/>
      <c r="D40" s="804"/>
      <c r="E40" s="642">
        <v>8</v>
      </c>
      <c r="F40" s="805">
        <v>243704</v>
      </c>
      <c r="G40" s="806">
        <v>218621</v>
      </c>
      <c r="H40" s="807">
        <v>15466</v>
      </c>
      <c r="I40" s="806">
        <v>314753</v>
      </c>
      <c r="J40" s="807">
        <v>262136</v>
      </c>
      <c r="K40" s="806">
        <v>20458</v>
      </c>
      <c r="L40" s="806">
        <v>256101</v>
      </c>
      <c r="M40" s="806">
        <v>223777</v>
      </c>
      <c r="N40" s="806">
        <v>16650</v>
      </c>
      <c r="O40" s="806">
        <v>209416</v>
      </c>
      <c r="P40" s="806">
        <v>196770</v>
      </c>
      <c r="Q40" s="808">
        <v>8313</v>
      </c>
      <c r="R40" s="811">
        <v>273209</v>
      </c>
      <c r="S40" s="811">
        <v>243988</v>
      </c>
      <c r="T40" s="811">
        <v>16701</v>
      </c>
      <c r="U40" s="811">
        <v>378159</v>
      </c>
      <c r="V40" s="811">
        <v>315042</v>
      </c>
      <c r="W40" s="812">
        <v>23661</v>
      </c>
      <c r="X40" s="811">
        <v>315628</v>
      </c>
      <c r="Y40" s="811">
        <v>276634</v>
      </c>
      <c r="Z40" s="811">
        <v>22976</v>
      </c>
      <c r="AA40" s="811">
        <v>248125</v>
      </c>
      <c r="AB40" s="811">
        <v>224493</v>
      </c>
      <c r="AC40" s="811">
        <v>10948</v>
      </c>
      <c r="AD40" s="804"/>
      <c r="AE40" s="804"/>
      <c r="AF40" s="804"/>
      <c r="AG40" s="804"/>
      <c r="AH40" s="804"/>
      <c r="AI40" s="804"/>
      <c r="AJ40" s="804"/>
      <c r="AK40" s="804"/>
      <c r="AL40" s="804"/>
      <c r="AM40" s="804"/>
      <c r="AN40" s="804"/>
      <c r="AO40" s="804"/>
      <c r="AP40" s="804"/>
      <c r="AQ40" s="804"/>
      <c r="AR40" s="804"/>
      <c r="AS40" s="804"/>
      <c r="AT40" s="804"/>
      <c r="AU40" s="804"/>
      <c r="AV40" s="804"/>
      <c r="AW40" s="804"/>
      <c r="AX40" s="804"/>
      <c r="AY40" s="804"/>
      <c r="AZ40" s="804"/>
      <c r="BA40" s="804"/>
      <c r="BB40" s="804"/>
      <c r="BC40" s="804"/>
      <c r="BD40" s="804"/>
      <c r="BE40" s="804"/>
      <c r="BF40" s="804"/>
      <c r="BG40" s="804"/>
      <c r="BH40" s="804"/>
      <c r="BI40" s="804"/>
      <c r="BJ40" s="804"/>
      <c r="BK40" s="804"/>
      <c r="BL40" s="804"/>
      <c r="BM40" s="804"/>
      <c r="BN40" s="804"/>
      <c r="BO40" s="804"/>
      <c r="BP40" s="804"/>
      <c r="BQ40" s="804"/>
      <c r="BR40" s="804"/>
      <c r="BS40" s="804"/>
      <c r="BT40" s="804"/>
      <c r="BU40" s="804"/>
      <c r="BV40" s="804"/>
      <c r="BW40" s="804"/>
      <c r="BX40" s="804"/>
      <c r="BY40" s="804"/>
      <c r="BZ40" s="804"/>
      <c r="CA40" s="804"/>
      <c r="CB40" s="804"/>
      <c r="CC40" s="804"/>
      <c r="CD40" s="804"/>
      <c r="CE40" s="804"/>
      <c r="CF40" s="804"/>
      <c r="CG40" s="804"/>
      <c r="CH40" s="804"/>
      <c r="CI40" s="804"/>
      <c r="CJ40" s="804"/>
      <c r="CK40" s="804"/>
      <c r="CL40" s="804"/>
      <c r="CM40" s="804"/>
      <c r="CN40" s="804"/>
      <c r="CO40" s="804"/>
      <c r="CP40" s="804"/>
      <c r="CQ40" s="804"/>
      <c r="CR40" s="804"/>
      <c r="CS40" s="804"/>
      <c r="CT40" s="804"/>
      <c r="CU40" s="804"/>
      <c r="CV40" s="804"/>
      <c r="CW40" s="804"/>
      <c r="CX40" s="804"/>
      <c r="CY40" s="804"/>
      <c r="CZ40" s="804"/>
      <c r="DA40" s="804"/>
      <c r="DB40" s="804"/>
      <c r="DC40" s="804"/>
      <c r="DD40" s="804"/>
      <c r="DE40" s="804"/>
      <c r="DF40" s="804"/>
      <c r="DG40" s="804"/>
      <c r="DH40" s="804"/>
      <c r="DI40" s="804"/>
      <c r="DJ40" s="804"/>
      <c r="DK40" s="804"/>
      <c r="DL40" s="804"/>
      <c r="DM40" s="804"/>
      <c r="DN40" s="804"/>
      <c r="DO40" s="804"/>
      <c r="DP40" s="804"/>
      <c r="DQ40" s="804"/>
      <c r="DR40" s="804"/>
      <c r="DS40" s="804"/>
      <c r="DT40" s="804"/>
      <c r="DU40" s="804"/>
      <c r="DV40" s="804"/>
      <c r="DW40" s="804"/>
      <c r="DX40" s="804"/>
      <c r="DY40" s="804"/>
      <c r="DZ40" s="804"/>
      <c r="EA40" s="804"/>
      <c r="EB40" s="804"/>
      <c r="EC40" s="804"/>
      <c r="ED40" s="804"/>
      <c r="EE40" s="804"/>
      <c r="EF40" s="804"/>
      <c r="EG40" s="804"/>
      <c r="EH40" s="804"/>
      <c r="EI40" s="804"/>
      <c r="EJ40" s="804"/>
      <c r="EK40" s="804"/>
      <c r="EL40" s="804"/>
      <c r="EM40" s="804"/>
      <c r="EN40" s="804"/>
      <c r="EO40" s="804"/>
      <c r="EP40" s="804"/>
      <c r="EQ40" s="804"/>
      <c r="ER40" s="804"/>
      <c r="ES40" s="804"/>
      <c r="ET40" s="804"/>
      <c r="EU40" s="804"/>
      <c r="EV40" s="804"/>
      <c r="EW40" s="804"/>
      <c r="EX40" s="804"/>
      <c r="EY40" s="804"/>
      <c r="EZ40" s="804"/>
      <c r="FA40" s="804"/>
      <c r="FB40" s="804"/>
      <c r="FC40" s="804"/>
      <c r="FD40" s="804"/>
      <c r="FE40" s="804"/>
      <c r="FF40" s="804"/>
      <c r="FG40" s="804"/>
      <c r="FH40" s="804"/>
      <c r="FI40" s="804"/>
      <c r="FJ40" s="804"/>
      <c r="FK40" s="804"/>
      <c r="FL40" s="804"/>
      <c r="FM40" s="804"/>
      <c r="FN40" s="804"/>
      <c r="FO40" s="804"/>
      <c r="FP40" s="804"/>
      <c r="FQ40" s="804"/>
      <c r="FR40" s="804"/>
      <c r="FS40" s="804"/>
      <c r="FT40" s="804"/>
      <c r="FU40" s="804"/>
      <c r="FV40" s="804"/>
      <c r="FW40" s="804"/>
      <c r="FX40" s="804"/>
      <c r="FY40" s="804"/>
      <c r="FZ40" s="804"/>
      <c r="GA40" s="804"/>
      <c r="GB40" s="804"/>
      <c r="GC40" s="804"/>
      <c r="GD40" s="804"/>
      <c r="GE40" s="804"/>
      <c r="GF40" s="804"/>
      <c r="GG40" s="804"/>
      <c r="GH40" s="804"/>
      <c r="GI40" s="804"/>
      <c r="GJ40" s="804"/>
      <c r="GK40" s="804"/>
      <c r="GL40" s="804"/>
      <c r="GM40" s="804"/>
      <c r="GN40" s="804"/>
      <c r="GO40" s="804"/>
      <c r="GP40" s="804"/>
      <c r="GQ40" s="804"/>
      <c r="GR40" s="804"/>
      <c r="GS40" s="804"/>
      <c r="GT40" s="804"/>
      <c r="GU40" s="804"/>
      <c r="GV40" s="804"/>
      <c r="GW40" s="804"/>
      <c r="GX40" s="804"/>
      <c r="GY40" s="804"/>
      <c r="GZ40" s="804"/>
      <c r="HA40" s="804"/>
      <c r="HB40" s="804"/>
      <c r="HC40" s="804"/>
      <c r="HD40" s="804"/>
      <c r="HE40" s="804"/>
      <c r="HF40" s="804"/>
      <c r="HG40" s="804"/>
      <c r="HH40" s="804"/>
      <c r="HI40" s="804"/>
      <c r="HJ40" s="804"/>
      <c r="HK40" s="804"/>
      <c r="HL40" s="804"/>
      <c r="HM40" s="804"/>
      <c r="HN40" s="804"/>
      <c r="HO40" s="804"/>
      <c r="HP40" s="804"/>
      <c r="HQ40" s="804"/>
      <c r="HR40" s="804"/>
      <c r="HS40" s="804"/>
      <c r="HT40" s="804"/>
      <c r="HU40" s="804"/>
      <c r="HV40" s="804"/>
      <c r="HW40" s="804"/>
      <c r="HX40" s="804"/>
      <c r="HY40" s="804"/>
      <c r="HZ40" s="804"/>
      <c r="IA40" s="804"/>
      <c r="IB40" s="804"/>
      <c r="IC40" s="804"/>
      <c r="ID40" s="804"/>
      <c r="IE40" s="804"/>
      <c r="IF40" s="804"/>
      <c r="IG40" s="804"/>
      <c r="IH40" s="804"/>
      <c r="II40" s="804"/>
      <c r="IJ40" s="804"/>
      <c r="IK40" s="804"/>
      <c r="IL40" s="804"/>
      <c r="IM40" s="804"/>
      <c r="IN40" s="804"/>
      <c r="IO40" s="804"/>
      <c r="IP40" s="804"/>
      <c r="IQ40" s="804"/>
      <c r="IR40" s="804"/>
      <c r="IS40" s="804"/>
      <c r="IT40" s="804"/>
      <c r="IU40" s="804"/>
      <c r="IV40" s="804"/>
    </row>
    <row r="41" spans="1:256" ht="14.25">
      <c r="A41" s="804"/>
      <c r="B41" s="804"/>
      <c r="C41" s="804"/>
      <c r="D41" s="804"/>
      <c r="E41" s="642">
        <v>9</v>
      </c>
      <c r="F41" s="805">
        <v>239235</v>
      </c>
      <c r="G41" s="806">
        <v>221373</v>
      </c>
      <c r="H41" s="807">
        <v>15296</v>
      </c>
      <c r="I41" s="806">
        <v>294132</v>
      </c>
      <c r="J41" s="807">
        <v>272263</v>
      </c>
      <c r="K41" s="806">
        <v>16335</v>
      </c>
      <c r="L41" s="806">
        <v>247381</v>
      </c>
      <c r="M41" s="806">
        <v>228756</v>
      </c>
      <c r="N41" s="806">
        <v>18352</v>
      </c>
      <c r="O41" s="806">
        <v>203505</v>
      </c>
      <c r="P41" s="806">
        <v>194226</v>
      </c>
      <c r="Q41" s="808">
        <v>8261</v>
      </c>
      <c r="R41" s="811">
        <v>269329</v>
      </c>
      <c r="S41" s="811">
        <v>245717</v>
      </c>
      <c r="T41" s="811">
        <v>16713</v>
      </c>
      <c r="U41" s="811">
        <v>359818</v>
      </c>
      <c r="V41" s="811">
        <v>318334</v>
      </c>
      <c r="W41" s="812">
        <v>23649</v>
      </c>
      <c r="X41" s="811">
        <v>310656</v>
      </c>
      <c r="Y41" s="811">
        <v>279134</v>
      </c>
      <c r="Z41" s="811">
        <v>24727</v>
      </c>
      <c r="AA41" s="811">
        <v>243030</v>
      </c>
      <c r="AB41" s="811">
        <v>224239</v>
      </c>
      <c r="AC41" s="811">
        <v>10463</v>
      </c>
      <c r="AD41" s="804"/>
      <c r="AE41" s="804"/>
      <c r="AF41" s="804"/>
      <c r="AG41" s="804"/>
      <c r="AH41" s="804"/>
      <c r="AI41" s="804"/>
      <c r="AJ41" s="804"/>
      <c r="AK41" s="804"/>
      <c r="AL41" s="804"/>
      <c r="AM41" s="804"/>
      <c r="AN41" s="804"/>
      <c r="AO41" s="804"/>
      <c r="AP41" s="804"/>
      <c r="AQ41" s="804"/>
      <c r="AR41" s="804"/>
      <c r="AS41" s="804"/>
      <c r="AT41" s="804"/>
      <c r="AU41" s="804"/>
      <c r="AV41" s="804"/>
      <c r="AW41" s="804"/>
      <c r="AX41" s="804"/>
      <c r="AY41" s="804"/>
      <c r="AZ41" s="804"/>
      <c r="BA41" s="804"/>
      <c r="BB41" s="804"/>
      <c r="BC41" s="804"/>
      <c r="BD41" s="804"/>
      <c r="BE41" s="804"/>
      <c r="BF41" s="804"/>
      <c r="BG41" s="804"/>
      <c r="BH41" s="804"/>
      <c r="BI41" s="804"/>
      <c r="BJ41" s="804"/>
      <c r="BK41" s="804"/>
      <c r="BL41" s="804"/>
      <c r="BM41" s="804"/>
      <c r="BN41" s="804"/>
      <c r="BO41" s="804"/>
      <c r="BP41" s="804"/>
      <c r="BQ41" s="804"/>
      <c r="BR41" s="804"/>
      <c r="BS41" s="804"/>
      <c r="BT41" s="804"/>
      <c r="BU41" s="804"/>
      <c r="BV41" s="804"/>
      <c r="BW41" s="804"/>
      <c r="BX41" s="804"/>
      <c r="BY41" s="804"/>
      <c r="BZ41" s="804"/>
      <c r="CA41" s="804"/>
      <c r="CB41" s="804"/>
      <c r="CC41" s="804"/>
      <c r="CD41" s="804"/>
      <c r="CE41" s="804"/>
      <c r="CF41" s="804"/>
      <c r="CG41" s="804"/>
      <c r="CH41" s="804"/>
      <c r="CI41" s="804"/>
      <c r="CJ41" s="804"/>
      <c r="CK41" s="804"/>
      <c r="CL41" s="804"/>
      <c r="CM41" s="804"/>
      <c r="CN41" s="804"/>
      <c r="CO41" s="804"/>
      <c r="CP41" s="804"/>
      <c r="CQ41" s="804"/>
      <c r="CR41" s="804"/>
      <c r="CS41" s="804"/>
      <c r="CT41" s="804"/>
      <c r="CU41" s="804"/>
      <c r="CV41" s="804"/>
      <c r="CW41" s="804"/>
      <c r="CX41" s="804"/>
      <c r="CY41" s="804"/>
      <c r="CZ41" s="804"/>
      <c r="DA41" s="804"/>
      <c r="DB41" s="804"/>
      <c r="DC41" s="804"/>
      <c r="DD41" s="804"/>
      <c r="DE41" s="804"/>
      <c r="DF41" s="804"/>
      <c r="DG41" s="804"/>
      <c r="DH41" s="804"/>
      <c r="DI41" s="804"/>
      <c r="DJ41" s="804"/>
      <c r="DK41" s="804"/>
      <c r="DL41" s="804"/>
      <c r="DM41" s="804"/>
      <c r="DN41" s="804"/>
      <c r="DO41" s="804"/>
      <c r="DP41" s="804"/>
      <c r="DQ41" s="804"/>
      <c r="DR41" s="804"/>
      <c r="DS41" s="804"/>
      <c r="DT41" s="804"/>
      <c r="DU41" s="804"/>
      <c r="DV41" s="804"/>
      <c r="DW41" s="804"/>
      <c r="DX41" s="804"/>
      <c r="DY41" s="804"/>
      <c r="DZ41" s="804"/>
      <c r="EA41" s="804"/>
      <c r="EB41" s="804"/>
      <c r="EC41" s="804"/>
      <c r="ED41" s="804"/>
      <c r="EE41" s="804"/>
      <c r="EF41" s="804"/>
      <c r="EG41" s="804"/>
      <c r="EH41" s="804"/>
      <c r="EI41" s="804"/>
      <c r="EJ41" s="804"/>
      <c r="EK41" s="804"/>
      <c r="EL41" s="804"/>
      <c r="EM41" s="804"/>
      <c r="EN41" s="804"/>
      <c r="EO41" s="804"/>
      <c r="EP41" s="804"/>
      <c r="EQ41" s="804"/>
      <c r="ER41" s="804"/>
      <c r="ES41" s="804"/>
      <c r="ET41" s="804"/>
      <c r="EU41" s="804"/>
      <c r="EV41" s="804"/>
      <c r="EW41" s="804"/>
      <c r="EX41" s="804"/>
      <c r="EY41" s="804"/>
      <c r="EZ41" s="804"/>
      <c r="FA41" s="804"/>
      <c r="FB41" s="804"/>
      <c r="FC41" s="804"/>
      <c r="FD41" s="804"/>
      <c r="FE41" s="804"/>
      <c r="FF41" s="804"/>
      <c r="FG41" s="804"/>
      <c r="FH41" s="804"/>
      <c r="FI41" s="804"/>
      <c r="FJ41" s="804"/>
      <c r="FK41" s="804"/>
      <c r="FL41" s="804"/>
      <c r="FM41" s="804"/>
      <c r="FN41" s="804"/>
      <c r="FO41" s="804"/>
      <c r="FP41" s="804"/>
      <c r="FQ41" s="804"/>
      <c r="FR41" s="804"/>
      <c r="FS41" s="804"/>
      <c r="FT41" s="804"/>
      <c r="FU41" s="804"/>
      <c r="FV41" s="804"/>
      <c r="FW41" s="804"/>
      <c r="FX41" s="804"/>
      <c r="FY41" s="804"/>
      <c r="FZ41" s="804"/>
      <c r="GA41" s="804"/>
      <c r="GB41" s="804"/>
      <c r="GC41" s="804"/>
      <c r="GD41" s="804"/>
      <c r="GE41" s="804"/>
      <c r="GF41" s="804"/>
      <c r="GG41" s="804"/>
      <c r="GH41" s="804"/>
      <c r="GI41" s="804"/>
      <c r="GJ41" s="804"/>
      <c r="GK41" s="804"/>
      <c r="GL41" s="804"/>
      <c r="GM41" s="804"/>
      <c r="GN41" s="804"/>
      <c r="GO41" s="804"/>
      <c r="GP41" s="804"/>
      <c r="GQ41" s="804"/>
      <c r="GR41" s="804"/>
      <c r="GS41" s="804"/>
      <c r="GT41" s="804"/>
      <c r="GU41" s="804"/>
      <c r="GV41" s="804"/>
      <c r="GW41" s="804"/>
      <c r="GX41" s="804"/>
      <c r="GY41" s="804"/>
      <c r="GZ41" s="804"/>
      <c r="HA41" s="804"/>
      <c r="HB41" s="804"/>
      <c r="HC41" s="804"/>
      <c r="HD41" s="804"/>
      <c r="HE41" s="804"/>
      <c r="HF41" s="804"/>
      <c r="HG41" s="804"/>
      <c r="HH41" s="804"/>
      <c r="HI41" s="804"/>
      <c r="HJ41" s="804"/>
      <c r="HK41" s="804"/>
      <c r="HL41" s="804"/>
      <c r="HM41" s="804"/>
      <c r="HN41" s="804"/>
      <c r="HO41" s="804"/>
      <c r="HP41" s="804"/>
      <c r="HQ41" s="804"/>
      <c r="HR41" s="804"/>
      <c r="HS41" s="804"/>
      <c r="HT41" s="804"/>
      <c r="HU41" s="804"/>
      <c r="HV41" s="804"/>
      <c r="HW41" s="804"/>
      <c r="HX41" s="804"/>
      <c r="HY41" s="804"/>
      <c r="HZ41" s="804"/>
      <c r="IA41" s="804"/>
      <c r="IB41" s="804"/>
      <c r="IC41" s="804"/>
      <c r="ID41" s="804"/>
      <c r="IE41" s="804"/>
      <c r="IF41" s="804"/>
      <c r="IG41" s="804"/>
      <c r="IH41" s="804"/>
      <c r="II41" s="804"/>
      <c r="IJ41" s="804"/>
      <c r="IK41" s="804"/>
      <c r="IL41" s="804"/>
      <c r="IM41" s="804"/>
      <c r="IN41" s="804"/>
      <c r="IO41" s="804"/>
      <c r="IP41" s="804"/>
      <c r="IQ41" s="804"/>
      <c r="IR41" s="804"/>
      <c r="IS41" s="804"/>
      <c r="IT41" s="804"/>
      <c r="IU41" s="804"/>
      <c r="IV41" s="804"/>
    </row>
    <row r="42" spans="1:256" ht="14.25">
      <c r="A42" s="804"/>
      <c r="B42" s="804"/>
      <c r="C42" s="804"/>
      <c r="D42" s="804"/>
      <c r="E42" s="642">
        <v>10</v>
      </c>
      <c r="F42" s="805">
        <v>238368</v>
      </c>
      <c r="G42" s="806">
        <v>221513</v>
      </c>
      <c r="H42" s="807">
        <v>16045</v>
      </c>
      <c r="I42" s="806">
        <v>289808</v>
      </c>
      <c r="J42" s="807">
        <v>267199</v>
      </c>
      <c r="K42" s="806">
        <v>21630</v>
      </c>
      <c r="L42" s="806">
        <v>247436</v>
      </c>
      <c r="M42" s="806">
        <v>227362</v>
      </c>
      <c r="N42" s="806">
        <v>19788</v>
      </c>
      <c r="O42" s="806">
        <v>203312</v>
      </c>
      <c r="P42" s="806">
        <v>194492</v>
      </c>
      <c r="Q42" s="808">
        <v>8519</v>
      </c>
      <c r="R42" s="811">
        <v>270402</v>
      </c>
      <c r="S42" s="811">
        <v>247402</v>
      </c>
      <c r="T42" s="811">
        <v>17697</v>
      </c>
      <c r="U42" s="811">
        <v>351565</v>
      </c>
      <c r="V42" s="811">
        <v>321453</v>
      </c>
      <c r="W42" s="812">
        <v>25546</v>
      </c>
      <c r="X42" s="811">
        <v>312273</v>
      </c>
      <c r="Y42" s="811">
        <v>280073</v>
      </c>
      <c r="Z42" s="811">
        <v>26631</v>
      </c>
      <c r="AA42" s="811">
        <v>239105</v>
      </c>
      <c r="AB42" s="811">
        <v>224087</v>
      </c>
      <c r="AC42" s="811">
        <v>10911</v>
      </c>
      <c r="AD42" s="804"/>
      <c r="AE42" s="804"/>
      <c r="AF42" s="804"/>
      <c r="AG42" s="804"/>
      <c r="AH42" s="804"/>
      <c r="AI42" s="804"/>
      <c r="AJ42" s="804"/>
      <c r="AK42" s="804"/>
      <c r="AL42" s="804"/>
      <c r="AM42" s="804"/>
      <c r="AN42" s="804"/>
      <c r="AO42" s="804"/>
      <c r="AP42" s="804"/>
      <c r="AQ42" s="804"/>
      <c r="AR42" s="804"/>
      <c r="AS42" s="804"/>
      <c r="AT42" s="804"/>
      <c r="AU42" s="804"/>
      <c r="AV42" s="804"/>
      <c r="AW42" s="804"/>
      <c r="AX42" s="804"/>
      <c r="AY42" s="804"/>
      <c r="AZ42" s="804"/>
      <c r="BA42" s="804"/>
      <c r="BB42" s="804"/>
      <c r="BC42" s="804"/>
      <c r="BD42" s="804"/>
      <c r="BE42" s="804"/>
      <c r="BF42" s="804"/>
      <c r="BG42" s="804"/>
      <c r="BH42" s="804"/>
      <c r="BI42" s="804"/>
      <c r="BJ42" s="804"/>
      <c r="BK42" s="804"/>
      <c r="BL42" s="804"/>
      <c r="BM42" s="804"/>
      <c r="BN42" s="804"/>
      <c r="BO42" s="804"/>
      <c r="BP42" s="804"/>
      <c r="BQ42" s="804"/>
      <c r="BR42" s="804"/>
      <c r="BS42" s="804"/>
      <c r="BT42" s="804"/>
      <c r="BU42" s="804"/>
      <c r="BV42" s="804"/>
      <c r="BW42" s="804"/>
      <c r="BX42" s="804"/>
      <c r="BY42" s="804"/>
      <c r="BZ42" s="804"/>
      <c r="CA42" s="804"/>
      <c r="CB42" s="804"/>
      <c r="CC42" s="804"/>
      <c r="CD42" s="804"/>
      <c r="CE42" s="804"/>
      <c r="CF42" s="804"/>
      <c r="CG42" s="804"/>
      <c r="CH42" s="804"/>
      <c r="CI42" s="804"/>
      <c r="CJ42" s="804"/>
      <c r="CK42" s="804"/>
      <c r="CL42" s="804"/>
      <c r="CM42" s="804"/>
      <c r="CN42" s="804"/>
      <c r="CO42" s="804"/>
      <c r="CP42" s="804"/>
      <c r="CQ42" s="804"/>
      <c r="CR42" s="804"/>
      <c r="CS42" s="804"/>
      <c r="CT42" s="804"/>
      <c r="CU42" s="804"/>
      <c r="CV42" s="804"/>
      <c r="CW42" s="804"/>
      <c r="CX42" s="804"/>
      <c r="CY42" s="804"/>
      <c r="CZ42" s="804"/>
      <c r="DA42" s="804"/>
      <c r="DB42" s="804"/>
      <c r="DC42" s="804"/>
      <c r="DD42" s="804"/>
      <c r="DE42" s="804"/>
      <c r="DF42" s="804"/>
      <c r="DG42" s="804"/>
      <c r="DH42" s="804"/>
      <c r="DI42" s="804"/>
      <c r="DJ42" s="804"/>
      <c r="DK42" s="804"/>
      <c r="DL42" s="804"/>
      <c r="DM42" s="804"/>
      <c r="DN42" s="804"/>
      <c r="DO42" s="804"/>
      <c r="DP42" s="804"/>
      <c r="DQ42" s="804"/>
      <c r="DR42" s="804"/>
      <c r="DS42" s="804"/>
      <c r="DT42" s="804"/>
      <c r="DU42" s="804"/>
      <c r="DV42" s="804"/>
      <c r="DW42" s="804"/>
      <c r="DX42" s="804"/>
      <c r="DY42" s="804"/>
      <c r="DZ42" s="804"/>
      <c r="EA42" s="804"/>
      <c r="EB42" s="804"/>
      <c r="EC42" s="804"/>
      <c r="ED42" s="804"/>
      <c r="EE42" s="804"/>
      <c r="EF42" s="804"/>
      <c r="EG42" s="804"/>
      <c r="EH42" s="804"/>
      <c r="EI42" s="804"/>
      <c r="EJ42" s="804"/>
      <c r="EK42" s="804"/>
      <c r="EL42" s="804"/>
      <c r="EM42" s="804"/>
      <c r="EN42" s="804"/>
      <c r="EO42" s="804"/>
      <c r="EP42" s="804"/>
      <c r="EQ42" s="804"/>
      <c r="ER42" s="804"/>
      <c r="ES42" s="804"/>
      <c r="ET42" s="804"/>
      <c r="EU42" s="804"/>
      <c r="EV42" s="804"/>
      <c r="EW42" s="804"/>
      <c r="EX42" s="804"/>
      <c r="EY42" s="804"/>
      <c r="EZ42" s="804"/>
      <c r="FA42" s="804"/>
      <c r="FB42" s="804"/>
      <c r="FC42" s="804"/>
      <c r="FD42" s="804"/>
      <c r="FE42" s="804"/>
      <c r="FF42" s="804"/>
      <c r="FG42" s="804"/>
      <c r="FH42" s="804"/>
      <c r="FI42" s="804"/>
      <c r="FJ42" s="804"/>
      <c r="FK42" s="804"/>
      <c r="FL42" s="804"/>
      <c r="FM42" s="804"/>
      <c r="FN42" s="804"/>
      <c r="FO42" s="804"/>
      <c r="FP42" s="804"/>
      <c r="FQ42" s="804"/>
      <c r="FR42" s="804"/>
      <c r="FS42" s="804"/>
      <c r="FT42" s="804"/>
      <c r="FU42" s="804"/>
      <c r="FV42" s="804"/>
      <c r="FW42" s="804"/>
      <c r="FX42" s="804"/>
      <c r="FY42" s="804"/>
      <c r="FZ42" s="804"/>
      <c r="GA42" s="804"/>
      <c r="GB42" s="804"/>
      <c r="GC42" s="804"/>
      <c r="GD42" s="804"/>
      <c r="GE42" s="804"/>
      <c r="GF42" s="804"/>
      <c r="GG42" s="804"/>
      <c r="GH42" s="804"/>
      <c r="GI42" s="804"/>
      <c r="GJ42" s="804"/>
      <c r="GK42" s="804"/>
      <c r="GL42" s="804"/>
      <c r="GM42" s="804"/>
      <c r="GN42" s="804"/>
      <c r="GO42" s="804"/>
      <c r="GP42" s="804"/>
      <c r="GQ42" s="804"/>
      <c r="GR42" s="804"/>
      <c r="GS42" s="804"/>
      <c r="GT42" s="804"/>
      <c r="GU42" s="804"/>
      <c r="GV42" s="804"/>
      <c r="GW42" s="804"/>
      <c r="GX42" s="804"/>
      <c r="GY42" s="804"/>
      <c r="GZ42" s="804"/>
      <c r="HA42" s="804"/>
      <c r="HB42" s="804"/>
      <c r="HC42" s="804"/>
      <c r="HD42" s="804"/>
      <c r="HE42" s="804"/>
      <c r="HF42" s="804"/>
      <c r="HG42" s="804"/>
      <c r="HH42" s="804"/>
      <c r="HI42" s="804"/>
      <c r="HJ42" s="804"/>
      <c r="HK42" s="804"/>
      <c r="HL42" s="804"/>
      <c r="HM42" s="804"/>
      <c r="HN42" s="804"/>
      <c r="HO42" s="804"/>
      <c r="HP42" s="804"/>
      <c r="HQ42" s="804"/>
      <c r="HR42" s="804"/>
      <c r="HS42" s="804"/>
      <c r="HT42" s="804"/>
      <c r="HU42" s="804"/>
      <c r="HV42" s="804"/>
      <c r="HW42" s="804"/>
      <c r="HX42" s="804"/>
      <c r="HY42" s="804"/>
      <c r="HZ42" s="804"/>
      <c r="IA42" s="804"/>
      <c r="IB42" s="804"/>
      <c r="IC42" s="804"/>
      <c r="ID42" s="804"/>
      <c r="IE42" s="804"/>
      <c r="IF42" s="804"/>
      <c r="IG42" s="804"/>
      <c r="IH42" s="804"/>
      <c r="II42" s="804"/>
      <c r="IJ42" s="804"/>
      <c r="IK42" s="804"/>
      <c r="IL42" s="804"/>
      <c r="IM42" s="804"/>
      <c r="IN42" s="804"/>
      <c r="IO42" s="804"/>
      <c r="IP42" s="804"/>
      <c r="IQ42" s="804"/>
      <c r="IR42" s="804"/>
      <c r="IS42" s="804"/>
      <c r="IT42" s="804"/>
      <c r="IU42" s="804"/>
      <c r="IV42" s="804"/>
    </row>
    <row r="43" spans="1:256" ht="14.25">
      <c r="A43" s="804"/>
      <c r="B43" s="804"/>
      <c r="C43" s="804"/>
      <c r="D43" s="804"/>
      <c r="E43" s="813">
        <v>11</v>
      </c>
      <c r="F43" s="805">
        <v>255428</v>
      </c>
      <c r="G43" s="806">
        <v>222474</v>
      </c>
      <c r="H43" s="807">
        <v>16461</v>
      </c>
      <c r="I43" s="806">
        <v>305095</v>
      </c>
      <c r="J43" s="807">
        <v>271422</v>
      </c>
      <c r="K43" s="806">
        <v>22491</v>
      </c>
      <c r="L43" s="806">
        <v>268760</v>
      </c>
      <c r="M43" s="806">
        <v>228056</v>
      </c>
      <c r="N43" s="806">
        <v>22869</v>
      </c>
      <c r="O43" s="806">
        <v>208918</v>
      </c>
      <c r="P43" s="806">
        <v>195423</v>
      </c>
      <c r="Q43" s="808">
        <v>7682</v>
      </c>
      <c r="R43" s="811">
        <v>280486</v>
      </c>
      <c r="S43" s="811">
        <v>245288</v>
      </c>
      <c r="T43" s="811">
        <v>18080</v>
      </c>
      <c r="U43" s="811">
        <v>364794</v>
      </c>
      <c r="V43" s="811">
        <v>318005</v>
      </c>
      <c r="W43" s="812">
        <v>25355</v>
      </c>
      <c r="X43" s="811">
        <v>335613</v>
      </c>
      <c r="Y43" s="811">
        <v>279793</v>
      </c>
      <c r="Z43" s="811">
        <v>28031</v>
      </c>
      <c r="AA43" s="811">
        <v>247020</v>
      </c>
      <c r="AB43" s="811">
        <v>222932</v>
      </c>
      <c r="AC43" s="811">
        <v>11302</v>
      </c>
      <c r="AD43" s="804"/>
      <c r="AE43" s="804"/>
      <c r="AF43" s="804"/>
      <c r="AG43" s="804"/>
      <c r="AH43" s="804"/>
      <c r="AI43" s="804"/>
      <c r="AJ43" s="804"/>
      <c r="AK43" s="804"/>
      <c r="AL43" s="804"/>
      <c r="AM43" s="804"/>
      <c r="AN43" s="804"/>
      <c r="AO43" s="804"/>
      <c r="AP43" s="804"/>
      <c r="AQ43" s="804"/>
      <c r="AR43" s="804"/>
      <c r="AS43" s="804"/>
      <c r="AT43" s="804"/>
      <c r="AU43" s="804"/>
      <c r="AV43" s="804"/>
      <c r="AW43" s="804"/>
      <c r="AX43" s="804"/>
      <c r="AY43" s="804"/>
      <c r="AZ43" s="804"/>
      <c r="BA43" s="804"/>
      <c r="BB43" s="804"/>
      <c r="BC43" s="804"/>
      <c r="BD43" s="804"/>
      <c r="BE43" s="804"/>
      <c r="BF43" s="804"/>
      <c r="BG43" s="804"/>
      <c r="BH43" s="804"/>
      <c r="BI43" s="804"/>
      <c r="BJ43" s="804"/>
      <c r="BK43" s="804"/>
      <c r="BL43" s="804"/>
      <c r="BM43" s="804"/>
      <c r="BN43" s="804"/>
      <c r="BO43" s="804"/>
      <c r="BP43" s="804"/>
      <c r="BQ43" s="804"/>
      <c r="BR43" s="804"/>
      <c r="BS43" s="804"/>
      <c r="BT43" s="804"/>
      <c r="BU43" s="804"/>
      <c r="BV43" s="804"/>
      <c r="BW43" s="804"/>
      <c r="BX43" s="804"/>
      <c r="BY43" s="804"/>
      <c r="BZ43" s="804"/>
      <c r="CA43" s="804"/>
      <c r="CB43" s="804"/>
      <c r="CC43" s="804"/>
      <c r="CD43" s="804"/>
      <c r="CE43" s="804"/>
      <c r="CF43" s="804"/>
      <c r="CG43" s="804"/>
      <c r="CH43" s="804"/>
      <c r="CI43" s="804"/>
      <c r="CJ43" s="804"/>
      <c r="CK43" s="804"/>
      <c r="CL43" s="804"/>
      <c r="CM43" s="804"/>
      <c r="CN43" s="804"/>
      <c r="CO43" s="804"/>
      <c r="CP43" s="804"/>
      <c r="CQ43" s="804"/>
      <c r="CR43" s="804"/>
      <c r="CS43" s="804"/>
      <c r="CT43" s="804"/>
      <c r="CU43" s="804"/>
      <c r="CV43" s="804"/>
      <c r="CW43" s="804"/>
      <c r="CX43" s="804"/>
      <c r="CY43" s="804"/>
      <c r="CZ43" s="804"/>
      <c r="DA43" s="804"/>
      <c r="DB43" s="804"/>
      <c r="DC43" s="804"/>
      <c r="DD43" s="804"/>
      <c r="DE43" s="804"/>
      <c r="DF43" s="804"/>
      <c r="DG43" s="804"/>
      <c r="DH43" s="804"/>
      <c r="DI43" s="804"/>
      <c r="DJ43" s="804"/>
      <c r="DK43" s="804"/>
      <c r="DL43" s="804"/>
      <c r="DM43" s="804"/>
      <c r="DN43" s="804"/>
      <c r="DO43" s="804"/>
      <c r="DP43" s="804"/>
      <c r="DQ43" s="804"/>
      <c r="DR43" s="804"/>
      <c r="DS43" s="804"/>
      <c r="DT43" s="804"/>
      <c r="DU43" s="804"/>
      <c r="DV43" s="804"/>
      <c r="DW43" s="804"/>
      <c r="DX43" s="804"/>
      <c r="DY43" s="804"/>
      <c r="DZ43" s="804"/>
      <c r="EA43" s="804"/>
      <c r="EB43" s="804"/>
      <c r="EC43" s="804"/>
      <c r="ED43" s="804"/>
      <c r="EE43" s="804"/>
      <c r="EF43" s="804"/>
      <c r="EG43" s="804"/>
      <c r="EH43" s="804"/>
      <c r="EI43" s="804"/>
      <c r="EJ43" s="804"/>
      <c r="EK43" s="804"/>
      <c r="EL43" s="804"/>
      <c r="EM43" s="804"/>
      <c r="EN43" s="804"/>
      <c r="EO43" s="804"/>
      <c r="EP43" s="804"/>
      <c r="EQ43" s="804"/>
      <c r="ER43" s="804"/>
      <c r="ES43" s="804"/>
      <c r="ET43" s="804"/>
      <c r="EU43" s="804"/>
      <c r="EV43" s="804"/>
      <c r="EW43" s="804"/>
      <c r="EX43" s="804"/>
      <c r="EY43" s="804"/>
      <c r="EZ43" s="804"/>
      <c r="FA43" s="804"/>
      <c r="FB43" s="804"/>
      <c r="FC43" s="804"/>
      <c r="FD43" s="804"/>
      <c r="FE43" s="804"/>
      <c r="FF43" s="804"/>
      <c r="FG43" s="804"/>
      <c r="FH43" s="804"/>
      <c r="FI43" s="804"/>
      <c r="FJ43" s="804"/>
      <c r="FK43" s="804"/>
      <c r="FL43" s="804"/>
      <c r="FM43" s="804"/>
      <c r="FN43" s="804"/>
      <c r="FO43" s="804"/>
      <c r="FP43" s="804"/>
      <c r="FQ43" s="804"/>
      <c r="FR43" s="804"/>
      <c r="FS43" s="804"/>
      <c r="FT43" s="804"/>
      <c r="FU43" s="804"/>
      <c r="FV43" s="804"/>
      <c r="FW43" s="804"/>
      <c r="FX43" s="804"/>
      <c r="FY43" s="804"/>
      <c r="FZ43" s="804"/>
      <c r="GA43" s="804"/>
      <c r="GB43" s="804"/>
      <c r="GC43" s="804"/>
      <c r="GD43" s="804"/>
      <c r="GE43" s="804"/>
      <c r="GF43" s="804"/>
      <c r="GG43" s="804"/>
      <c r="GH43" s="804"/>
      <c r="GI43" s="804"/>
      <c r="GJ43" s="804"/>
      <c r="GK43" s="804"/>
      <c r="GL43" s="804"/>
      <c r="GM43" s="804"/>
      <c r="GN43" s="804"/>
      <c r="GO43" s="804"/>
      <c r="GP43" s="804"/>
      <c r="GQ43" s="804"/>
      <c r="GR43" s="804"/>
      <c r="GS43" s="804"/>
      <c r="GT43" s="804"/>
      <c r="GU43" s="804"/>
      <c r="GV43" s="804"/>
      <c r="GW43" s="804"/>
      <c r="GX43" s="804"/>
      <c r="GY43" s="804"/>
      <c r="GZ43" s="804"/>
      <c r="HA43" s="804"/>
      <c r="HB43" s="804"/>
      <c r="HC43" s="804"/>
      <c r="HD43" s="804"/>
      <c r="HE43" s="804"/>
      <c r="HF43" s="804"/>
      <c r="HG43" s="804"/>
      <c r="HH43" s="804"/>
      <c r="HI43" s="804"/>
      <c r="HJ43" s="804"/>
      <c r="HK43" s="804"/>
      <c r="HL43" s="804"/>
      <c r="HM43" s="804"/>
      <c r="HN43" s="804"/>
      <c r="HO43" s="804"/>
      <c r="HP43" s="804"/>
      <c r="HQ43" s="804"/>
      <c r="HR43" s="804"/>
      <c r="HS43" s="804"/>
      <c r="HT43" s="804"/>
      <c r="HU43" s="804"/>
      <c r="HV43" s="804"/>
      <c r="HW43" s="804"/>
      <c r="HX43" s="804"/>
      <c r="HY43" s="804"/>
      <c r="HZ43" s="804"/>
      <c r="IA43" s="804"/>
      <c r="IB43" s="804"/>
      <c r="IC43" s="804"/>
      <c r="ID43" s="804"/>
      <c r="IE43" s="804"/>
      <c r="IF43" s="804"/>
      <c r="IG43" s="804"/>
      <c r="IH43" s="804"/>
      <c r="II43" s="804"/>
      <c r="IJ43" s="804"/>
      <c r="IK43" s="804"/>
      <c r="IL43" s="804"/>
      <c r="IM43" s="804"/>
      <c r="IN43" s="804"/>
      <c r="IO43" s="804"/>
      <c r="IP43" s="804"/>
      <c r="IQ43" s="804"/>
      <c r="IR43" s="804"/>
      <c r="IS43" s="804"/>
      <c r="IT43" s="804"/>
      <c r="IU43" s="804"/>
      <c r="IV43" s="804"/>
    </row>
    <row r="44" spans="1:256" ht="14.25">
      <c r="A44" s="804"/>
      <c r="B44" s="804"/>
      <c r="C44" s="804"/>
      <c r="D44" s="804"/>
      <c r="E44" s="813">
        <v>12</v>
      </c>
      <c r="F44" s="805">
        <v>486842</v>
      </c>
      <c r="G44" s="807">
        <v>220430</v>
      </c>
      <c r="H44" s="807">
        <v>16551</v>
      </c>
      <c r="I44" s="807">
        <v>522240</v>
      </c>
      <c r="J44" s="807">
        <v>270106</v>
      </c>
      <c r="K44" s="807">
        <v>21937</v>
      </c>
      <c r="L44" s="806">
        <v>537837</v>
      </c>
      <c r="M44" s="806">
        <v>227887</v>
      </c>
      <c r="N44" s="806">
        <v>22108</v>
      </c>
      <c r="O44" s="806">
        <v>386962</v>
      </c>
      <c r="P44" s="806">
        <v>196321</v>
      </c>
      <c r="Q44" s="808">
        <v>9359</v>
      </c>
      <c r="R44" s="811">
        <v>547696</v>
      </c>
      <c r="S44" s="811">
        <v>245503</v>
      </c>
      <c r="T44" s="811">
        <v>18141</v>
      </c>
      <c r="U44" s="811">
        <v>693900</v>
      </c>
      <c r="V44" s="811">
        <v>317258</v>
      </c>
      <c r="W44" s="811">
        <v>25551</v>
      </c>
      <c r="X44" s="811">
        <v>691901</v>
      </c>
      <c r="Y44" s="811">
        <v>280134</v>
      </c>
      <c r="Z44" s="811">
        <v>28400</v>
      </c>
      <c r="AA44" s="811">
        <v>473584</v>
      </c>
      <c r="AB44" s="811">
        <v>222947</v>
      </c>
      <c r="AC44" s="811">
        <v>11379</v>
      </c>
      <c r="AD44" s="804"/>
      <c r="AE44" s="804"/>
      <c r="AF44" s="804"/>
      <c r="AG44" s="804"/>
      <c r="AH44" s="804"/>
      <c r="AI44" s="804"/>
      <c r="AJ44" s="804"/>
      <c r="AK44" s="804"/>
      <c r="AL44" s="804"/>
      <c r="AM44" s="804"/>
      <c r="AN44" s="804"/>
      <c r="AO44" s="804"/>
      <c r="AP44" s="804"/>
      <c r="AQ44" s="804"/>
      <c r="AR44" s="804"/>
      <c r="AS44" s="804"/>
      <c r="AT44" s="804"/>
      <c r="AU44" s="804"/>
      <c r="AV44" s="804"/>
      <c r="AW44" s="804"/>
      <c r="AX44" s="804"/>
      <c r="AY44" s="804"/>
      <c r="AZ44" s="804"/>
      <c r="BA44" s="804"/>
      <c r="BB44" s="804"/>
      <c r="BC44" s="804"/>
      <c r="BD44" s="804"/>
      <c r="BE44" s="804"/>
      <c r="BF44" s="804"/>
      <c r="BG44" s="804"/>
      <c r="BH44" s="804"/>
      <c r="BI44" s="804"/>
      <c r="BJ44" s="804"/>
      <c r="BK44" s="804"/>
      <c r="BL44" s="804"/>
      <c r="BM44" s="804"/>
      <c r="BN44" s="804"/>
      <c r="BO44" s="804"/>
      <c r="BP44" s="804"/>
      <c r="BQ44" s="804"/>
      <c r="BR44" s="804"/>
      <c r="BS44" s="804"/>
      <c r="BT44" s="804"/>
      <c r="BU44" s="804"/>
      <c r="BV44" s="804"/>
      <c r="BW44" s="804"/>
      <c r="BX44" s="804"/>
      <c r="BY44" s="804"/>
      <c r="BZ44" s="804"/>
      <c r="CA44" s="804"/>
      <c r="CB44" s="804"/>
      <c r="CC44" s="804"/>
      <c r="CD44" s="804"/>
      <c r="CE44" s="804"/>
      <c r="CF44" s="804"/>
      <c r="CG44" s="804"/>
      <c r="CH44" s="804"/>
      <c r="CI44" s="804"/>
      <c r="CJ44" s="804"/>
      <c r="CK44" s="804"/>
      <c r="CL44" s="804"/>
      <c r="CM44" s="804"/>
      <c r="CN44" s="804"/>
      <c r="CO44" s="804"/>
      <c r="CP44" s="804"/>
      <c r="CQ44" s="804"/>
      <c r="CR44" s="804"/>
      <c r="CS44" s="804"/>
      <c r="CT44" s="804"/>
      <c r="CU44" s="804"/>
      <c r="CV44" s="804"/>
      <c r="CW44" s="804"/>
      <c r="CX44" s="804"/>
      <c r="CY44" s="804"/>
      <c r="CZ44" s="804"/>
      <c r="DA44" s="804"/>
      <c r="DB44" s="804"/>
      <c r="DC44" s="804"/>
      <c r="DD44" s="804"/>
      <c r="DE44" s="804"/>
      <c r="DF44" s="804"/>
      <c r="DG44" s="804"/>
      <c r="DH44" s="804"/>
      <c r="DI44" s="804"/>
      <c r="DJ44" s="804"/>
      <c r="DK44" s="804"/>
      <c r="DL44" s="804"/>
      <c r="DM44" s="804"/>
      <c r="DN44" s="804"/>
      <c r="DO44" s="804"/>
      <c r="DP44" s="804"/>
      <c r="DQ44" s="804"/>
      <c r="DR44" s="804"/>
      <c r="DS44" s="804"/>
      <c r="DT44" s="804"/>
      <c r="DU44" s="804"/>
      <c r="DV44" s="804"/>
      <c r="DW44" s="804"/>
      <c r="DX44" s="804"/>
      <c r="DY44" s="804"/>
      <c r="DZ44" s="804"/>
      <c r="EA44" s="804"/>
      <c r="EB44" s="804"/>
      <c r="EC44" s="804"/>
      <c r="ED44" s="804"/>
      <c r="EE44" s="804"/>
      <c r="EF44" s="804"/>
      <c r="EG44" s="804"/>
      <c r="EH44" s="804"/>
      <c r="EI44" s="804"/>
      <c r="EJ44" s="804"/>
      <c r="EK44" s="804"/>
      <c r="EL44" s="804"/>
      <c r="EM44" s="804"/>
      <c r="EN44" s="804"/>
      <c r="EO44" s="804"/>
      <c r="EP44" s="804"/>
      <c r="EQ44" s="804"/>
      <c r="ER44" s="804"/>
      <c r="ES44" s="804"/>
      <c r="ET44" s="804"/>
      <c r="EU44" s="804"/>
      <c r="EV44" s="804"/>
      <c r="EW44" s="804"/>
      <c r="EX44" s="804"/>
      <c r="EY44" s="804"/>
      <c r="EZ44" s="804"/>
      <c r="FA44" s="804"/>
      <c r="FB44" s="804"/>
      <c r="FC44" s="804"/>
      <c r="FD44" s="804"/>
      <c r="FE44" s="804"/>
      <c r="FF44" s="804"/>
      <c r="FG44" s="804"/>
      <c r="FH44" s="804"/>
      <c r="FI44" s="804"/>
      <c r="FJ44" s="804"/>
      <c r="FK44" s="804"/>
      <c r="FL44" s="804"/>
      <c r="FM44" s="804"/>
      <c r="FN44" s="804"/>
      <c r="FO44" s="804"/>
      <c r="FP44" s="804"/>
      <c r="FQ44" s="804"/>
      <c r="FR44" s="804"/>
      <c r="FS44" s="804"/>
      <c r="FT44" s="804"/>
      <c r="FU44" s="804"/>
      <c r="FV44" s="804"/>
      <c r="FW44" s="804"/>
      <c r="FX44" s="804"/>
      <c r="FY44" s="804"/>
      <c r="FZ44" s="804"/>
      <c r="GA44" s="804"/>
      <c r="GB44" s="804"/>
      <c r="GC44" s="804"/>
      <c r="GD44" s="804"/>
      <c r="GE44" s="804"/>
      <c r="GF44" s="804"/>
      <c r="GG44" s="804"/>
      <c r="GH44" s="804"/>
      <c r="GI44" s="804"/>
      <c r="GJ44" s="804"/>
      <c r="GK44" s="804"/>
      <c r="GL44" s="804"/>
      <c r="GM44" s="804"/>
      <c r="GN44" s="804"/>
      <c r="GO44" s="804"/>
      <c r="GP44" s="804"/>
      <c r="GQ44" s="804"/>
      <c r="GR44" s="804"/>
      <c r="GS44" s="804"/>
      <c r="GT44" s="804"/>
      <c r="GU44" s="804"/>
      <c r="GV44" s="804"/>
      <c r="GW44" s="804"/>
      <c r="GX44" s="804"/>
      <c r="GY44" s="804"/>
      <c r="GZ44" s="804"/>
      <c r="HA44" s="804"/>
      <c r="HB44" s="804"/>
      <c r="HC44" s="804"/>
      <c r="HD44" s="804"/>
      <c r="HE44" s="804"/>
      <c r="HF44" s="804"/>
      <c r="HG44" s="804"/>
      <c r="HH44" s="804"/>
      <c r="HI44" s="804"/>
      <c r="HJ44" s="804"/>
      <c r="HK44" s="804"/>
      <c r="HL44" s="804"/>
      <c r="HM44" s="804"/>
      <c r="HN44" s="804"/>
      <c r="HO44" s="804"/>
      <c r="HP44" s="804"/>
      <c r="HQ44" s="804"/>
      <c r="HR44" s="804"/>
      <c r="HS44" s="804"/>
      <c r="HT44" s="804"/>
      <c r="HU44" s="804"/>
      <c r="HV44" s="804"/>
      <c r="HW44" s="804"/>
      <c r="HX44" s="804"/>
      <c r="HY44" s="804"/>
      <c r="HZ44" s="804"/>
      <c r="IA44" s="804"/>
      <c r="IB44" s="804"/>
      <c r="IC44" s="804"/>
      <c r="ID44" s="804"/>
      <c r="IE44" s="804"/>
      <c r="IF44" s="804"/>
      <c r="IG44" s="804"/>
      <c r="IH44" s="804"/>
      <c r="II44" s="804"/>
      <c r="IJ44" s="804"/>
      <c r="IK44" s="804"/>
      <c r="IL44" s="804"/>
      <c r="IM44" s="804"/>
      <c r="IN44" s="804"/>
      <c r="IO44" s="804"/>
      <c r="IP44" s="804"/>
      <c r="IQ44" s="804"/>
      <c r="IR44" s="804"/>
      <c r="IS44" s="804"/>
      <c r="IT44" s="804"/>
      <c r="IU44" s="804"/>
      <c r="IV44" s="804"/>
    </row>
    <row r="45" spans="1:256" ht="14.25">
      <c r="A45" s="804"/>
      <c r="B45" s="804"/>
      <c r="C45" s="804"/>
      <c r="D45" s="804"/>
      <c r="E45" s="813" t="s">
        <v>294</v>
      </c>
      <c r="F45" s="805">
        <v>236889</v>
      </c>
      <c r="G45" s="807">
        <v>214101</v>
      </c>
      <c r="H45" s="807">
        <v>17549</v>
      </c>
      <c r="I45" s="807">
        <v>282229</v>
      </c>
      <c r="J45" s="807">
        <v>257380</v>
      </c>
      <c r="K45" s="807">
        <v>23705</v>
      </c>
      <c r="L45" s="806">
        <v>260620</v>
      </c>
      <c r="M45" s="806">
        <v>229218</v>
      </c>
      <c r="N45" s="806">
        <v>25890</v>
      </c>
      <c r="O45" s="806">
        <v>216497</v>
      </c>
      <c r="P45" s="806">
        <v>191541</v>
      </c>
      <c r="Q45" s="808">
        <v>10992</v>
      </c>
      <c r="R45" s="811">
        <v>271763</v>
      </c>
      <c r="S45" s="811">
        <v>243075</v>
      </c>
      <c r="T45" s="811">
        <v>17685</v>
      </c>
      <c r="U45" s="811">
        <v>356175</v>
      </c>
      <c r="V45" s="811">
        <v>314001</v>
      </c>
      <c r="W45" s="811">
        <v>23957</v>
      </c>
      <c r="X45" s="811">
        <v>315666</v>
      </c>
      <c r="Y45" s="811">
        <v>274441</v>
      </c>
      <c r="Z45" s="811">
        <v>26825</v>
      </c>
      <c r="AA45" s="811">
        <v>244029</v>
      </c>
      <c r="AB45" s="811">
        <v>224342</v>
      </c>
      <c r="AC45" s="811">
        <v>11458</v>
      </c>
      <c r="AD45" s="804"/>
      <c r="AE45" s="804"/>
      <c r="AF45" s="804"/>
      <c r="AG45" s="804"/>
      <c r="AH45" s="804"/>
      <c r="AI45" s="804"/>
      <c r="AJ45" s="804"/>
      <c r="AK45" s="804"/>
      <c r="AL45" s="804"/>
      <c r="AM45" s="804"/>
      <c r="AN45" s="804"/>
      <c r="AO45" s="804"/>
      <c r="AP45" s="804"/>
      <c r="AQ45" s="804"/>
      <c r="AR45" s="804"/>
      <c r="AS45" s="804"/>
      <c r="AT45" s="804"/>
      <c r="AU45" s="804"/>
      <c r="AV45" s="804"/>
      <c r="AW45" s="804"/>
      <c r="AX45" s="804"/>
      <c r="AY45" s="804"/>
      <c r="AZ45" s="804"/>
      <c r="BA45" s="804"/>
      <c r="BB45" s="804"/>
      <c r="BC45" s="804"/>
      <c r="BD45" s="804"/>
      <c r="BE45" s="804"/>
      <c r="BF45" s="804"/>
      <c r="BG45" s="804"/>
      <c r="BH45" s="804"/>
      <c r="BI45" s="804"/>
      <c r="BJ45" s="804"/>
      <c r="BK45" s="804"/>
      <c r="BL45" s="804"/>
      <c r="BM45" s="804"/>
      <c r="BN45" s="804"/>
      <c r="BO45" s="804"/>
      <c r="BP45" s="804"/>
      <c r="BQ45" s="804"/>
      <c r="BR45" s="804"/>
      <c r="BS45" s="804"/>
      <c r="BT45" s="804"/>
      <c r="BU45" s="804"/>
      <c r="BV45" s="804"/>
      <c r="BW45" s="804"/>
      <c r="BX45" s="804"/>
      <c r="BY45" s="804"/>
      <c r="BZ45" s="804"/>
      <c r="CA45" s="804"/>
      <c r="CB45" s="804"/>
      <c r="CC45" s="804"/>
      <c r="CD45" s="804"/>
      <c r="CE45" s="804"/>
      <c r="CF45" s="804"/>
      <c r="CG45" s="804"/>
      <c r="CH45" s="804"/>
      <c r="CI45" s="804"/>
      <c r="CJ45" s="804"/>
      <c r="CK45" s="804"/>
      <c r="CL45" s="804"/>
      <c r="CM45" s="804"/>
      <c r="CN45" s="804"/>
      <c r="CO45" s="804"/>
      <c r="CP45" s="804"/>
      <c r="CQ45" s="804"/>
      <c r="CR45" s="804"/>
      <c r="CS45" s="804"/>
      <c r="CT45" s="804"/>
      <c r="CU45" s="804"/>
      <c r="CV45" s="804"/>
      <c r="CW45" s="804"/>
      <c r="CX45" s="804"/>
      <c r="CY45" s="804"/>
      <c r="CZ45" s="804"/>
      <c r="DA45" s="804"/>
      <c r="DB45" s="804"/>
      <c r="DC45" s="804"/>
      <c r="DD45" s="804"/>
      <c r="DE45" s="804"/>
      <c r="DF45" s="804"/>
      <c r="DG45" s="804"/>
      <c r="DH45" s="804"/>
      <c r="DI45" s="804"/>
      <c r="DJ45" s="804"/>
      <c r="DK45" s="804"/>
      <c r="DL45" s="804"/>
      <c r="DM45" s="804"/>
      <c r="DN45" s="804"/>
      <c r="DO45" s="804"/>
      <c r="DP45" s="804"/>
      <c r="DQ45" s="804"/>
      <c r="DR45" s="804"/>
      <c r="DS45" s="804"/>
      <c r="DT45" s="804"/>
      <c r="DU45" s="804"/>
      <c r="DV45" s="804"/>
      <c r="DW45" s="804"/>
      <c r="DX45" s="804"/>
      <c r="DY45" s="804"/>
      <c r="DZ45" s="804"/>
      <c r="EA45" s="804"/>
      <c r="EB45" s="804"/>
      <c r="EC45" s="804"/>
      <c r="ED45" s="804"/>
      <c r="EE45" s="804"/>
      <c r="EF45" s="804"/>
      <c r="EG45" s="804"/>
      <c r="EH45" s="804"/>
      <c r="EI45" s="804"/>
      <c r="EJ45" s="804"/>
      <c r="EK45" s="804"/>
      <c r="EL45" s="804"/>
      <c r="EM45" s="804"/>
      <c r="EN45" s="804"/>
      <c r="EO45" s="804"/>
      <c r="EP45" s="804"/>
      <c r="EQ45" s="804"/>
      <c r="ER45" s="804"/>
      <c r="ES45" s="804"/>
      <c r="ET45" s="804"/>
      <c r="EU45" s="804"/>
      <c r="EV45" s="804"/>
      <c r="EW45" s="804"/>
      <c r="EX45" s="804"/>
      <c r="EY45" s="804"/>
      <c r="EZ45" s="804"/>
      <c r="FA45" s="804"/>
      <c r="FB45" s="804"/>
      <c r="FC45" s="804"/>
      <c r="FD45" s="804"/>
      <c r="FE45" s="804"/>
      <c r="FF45" s="804"/>
      <c r="FG45" s="804"/>
      <c r="FH45" s="804"/>
      <c r="FI45" s="804"/>
      <c r="FJ45" s="804"/>
      <c r="FK45" s="804"/>
      <c r="FL45" s="804"/>
      <c r="FM45" s="804"/>
      <c r="FN45" s="804"/>
      <c r="FO45" s="804"/>
      <c r="FP45" s="804"/>
      <c r="FQ45" s="804"/>
      <c r="FR45" s="804"/>
      <c r="FS45" s="804"/>
      <c r="FT45" s="804"/>
      <c r="FU45" s="804"/>
      <c r="FV45" s="804"/>
      <c r="FW45" s="804"/>
      <c r="FX45" s="804"/>
      <c r="FY45" s="804"/>
      <c r="FZ45" s="804"/>
      <c r="GA45" s="804"/>
      <c r="GB45" s="804"/>
      <c r="GC45" s="804"/>
      <c r="GD45" s="804"/>
      <c r="GE45" s="804"/>
      <c r="GF45" s="804"/>
      <c r="GG45" s="804"/>
      <c r="GH45" s="804"/>
      <c r="GI45" s="804"/>
      <c r="GJ45" s="804"/>
      <c r="GK45" s="804"/>
      <c r="GL45" s="804"/>
      <c r="GM45" s="804"/>
      <c r="GN45" s="804"/>
      <c r="GO45" s="804"/>
      <c r="GP45" s="804"/>
      <c r="GQ45" s="804"/>
      <c r="GR45" s="804"/>
      <c r="GS45" s="804"/>
      <c r="GT45" s="804"/>
      <c r="GU45" s="804"/>
      <c r="GV45" s="804"/>
      <c r="GW45" s="804"/>
      <c r="GX45" s="804"/>
      <c r="GY45" s="804"/>
      <c r="GZ45" s="804"/>
      <c r="HA45" s="804"/>
      <c r="HB45" s="804"/>
      <c r="HC45" s="804"/>
      <c r="HD45" s="804"/>
      <c r="HE45" s="804"/>
      <c r="HF45" s="804"/>
      <c r="HG45" s="804"/>
      <c r="HH45" s="804"/>
      <c r="HI45" s="804"/>
      <c r="HJ45" s="804"/>
      <c r="HK45" s="804"/>
      <c r="HL45" s="804"/>
      <c r="HM45" s="804"/>
      <c r="HN45" s="804"/>
      <c r="HO45" s="804"/>
      <c r="HP45" s="804"/>
      <c r="HQ45" s="804"/>
      <c r="HR45" s="804"/>
      <c r="HS45" s="804"/>
      <c r="HT45" s="804"/>
      <c r="HU45" s="804"/>
      <c r="HV45" s="804"/>
      <c r="HW45" s="804"/>
      <c r="HX45" s="804"/>
      <c r="HY45" s="804"/>
      <c r="HZ45" s="804"/>
      <c r="IA45" s="804"/>
      <c r="IB45" s="804"/>
      <c r="IC45" s="804"/>
      <c r="ID45" s="804"/>
      <c r="IE45" s="804"/>
      <c r="IF45" s="804"/>
      <c r="IG45" s="804"/>
      <c r="IH45" s="804"/>
      <c r="II45" s="804"/>
      <c r="IJ45" s="804"/>
      <c r="IK45" s="804"/>
      <c r="IL45" s="804"/>
      <c r="IM45" s="804"/>
      <c r="IN45" s="804"/>
      <c r="IO45" s="804"/>
      <c r="IP45" s="804"/>
      <c r="IQ45" s="804"/>
      <c r="IR45" s="804"/>
      <c r="IS45" s="804"/>
      <c r="IT45" s="804"/>
      <c r="IU45" s="804"/>
      <c r="IV45" s="804"/>
    </row>
    <row r="46" spans="1:256" ht="14.25">
      <c r="A46" s="804"/>
      <c r="B46" s="804"/>
      <c r="C46" s="804"/>
      <c r="D46" s="804"/>
      <c r="E46" s="813">
        <v>2</v>
      </c>
      <c r="F46" s="805">
        <v>234705</v>
      </c>
      <c r="G46" s="807">
        <v>214476</v>
      </c>
      <c r="H46" s="807">
        <v>18220</v>
      </c>
      <c r="I46" s="807">
        <v>289964</v>
      </c>
      <c r="J46" s="807">
        <v>263964</v>
      </c>
      <c r="K46" s="807">
        <v>25381</v>
      </c>
      <c r="L46" s="806">
        <v>261846</v>
      </c>
      <c r="M46" s="806">
        <v>232746</v>
      </c>
      <c r="N46" s="806">
        <v>26754</v>
      </c>
      <c r="O46" s="806">
        <v>199571</v>
      </c>
      <c r="P46" s="806">
        <v>188417</v>
      </c>
      <c r="Q46" s="808">
        <v>9967</v>
      </c>
      <c r="R46" s="811">
        <v>265693</v>
      </c>
      <c r="S46" s="811">
        <v>243564</v>
      </c>
      <c r="T46" s="811">
        <v>17622</v>
      </c>
      <c r="U46" s="811">
        <v>351993</v>
      </c>
      <c r="V46" s="811">
        <v>318833</v>
      </c>
      <c r="W46" s="811">
        <v>25760</v>
      </c>
      <c r="X46" s="811">
        <v>311348</v>
      </c>
      <c r="Y46" s="811">
        <v>277538</v>
      </c>
      <c r="Z46" s="811">
        <v>28526</v>
      </c>
      <c r="AA46" s="811">
        <v>238572</v>
      </c>
      <c r="AB46" s="811">
        <v>223890</v>
      </c>
      <c r="AC46" s="811">
        <v>10515</v>
      </c>
      <c r="AD46" s="804"/>
      <c r="AE46" s="804"/>
      <c r="AF46" s="804"/>
      <c r="AG46" s="804"/>
      <c r="AH46" s="804"/>
      <c r="AI46" s="804"/>
      <c r="AJ46" s="804"/>
      <c r="AK46" s="804"/>
      <c r="AL46" s="804"/>
      <c r="AM46" s="804"/>
      <c r="AN46" s="804"/>
      <c r="AO46" s="804"/>
      <c r="AP46" s="804"/>
      <c r="AQ46" s="804"/>
      <c r="AR46" s="804"/>
      <c r="AS46" s="804"/>
      <c r="AT46" s="804"/>
      <c r="AU46" s="804"/>
      <c r="AV46" s="804"/>
      <c r="AW46" s="804"/>
      <c r="AX46" s="804"/>
      <c r="AY46" s="804"/>
      <c r="AZ46" s="804"/>
      <c r="BA46" s="804"/>
      <c r="BB46" s="804"/>
      <c r="BC46" s="804"/>
      <c r="BD46" s="804"/>
      <c r="BE46" s="804"/>
      <c r="BF46" s="804"/>
      <c r="BG46" s="804"/>
      <c r="BH46" s="804"/>
      <c r="BI46" s="804"/>
      <c r="BJ46" s="804"/>
      <c r="BK46" s="804"/>
      <c r="BL46" s="804"/>
      <c r="BM46" s="804"/>
      <c r="BN46" s="804"/>
      <c r="BO46" s="804"/>
      <c r="BP46" s="804"/>
      <c r="BQ46" s="804"/>
      <c r="BR46" s="804"/>
      <c r="BS46" s="804"/>
      <c r="BT46" s="804"/>
      <c r="BU46" s="804"/>
      <c r="BV46" s="804"/>
      <c r="BW46" s="804"/>
      <c r="BX46" s="804"/>
      <c r="BY46" s="804"/>
      <c r="BZ46" s="804"/>
      <c r="CA46" s="804"/>
      <c r="CB46" s="804"/>
      <c r="CC46" s="804"/>
      <c r="CD46" s="804"/>
      <c r="CE46" s="804"/>
      <c r="CF46" s="804"/>
      <c r="CG46" s="804"/>
      <c r="CH46" s="804"/>
      <c r="CI46" s="804"/>
      <c r="CJ46" s="804"/>
      <c r="CK46" s="804"/>
      <c r="CL46" s="804"/>
      <c r="CM46" s="804"/>
      <c r="CN46" s="804"/>
      <c r="CO46" s="804"/>
      <c r="CP46" s="804"/>
      <c r="CQ46" s="804"/>
      <c r="CR46" s="804"/>
      <c r="CS46" s="804"/>
      <c r="CT46" s="804"/>
      <c r="CU46" s="804"/>
      <c r="CV46" s="804"/>
      <c r="CW46" s="804"/>
      <c r="CX46" s="804"/>
      <c r="CY46" s="804"/>
      <c r="CZ46" s="804"/>
      <c r="DA46" s="804"/>
      <c r="DB46" s="804"/>
      <c r="DC46" s="804"/>
      <c r="DD46" s="804"/>
      <c r="DE46" s="804"/>
      <c r="DF46" s="804"/>
      <c r="DG46" s="804"/>
      <c r="DH46" s="804"/>
      <c r="DI46" s="804"/>
      <c r="DJ46" s="804"/>
      <c r="DK46" s="804"/>
      <c r="DL46" s="804"/>
      <c r="DM46" s="804"/>
      <c r="DN46" s="804"/>
      <c r="DO46" s="804"/>
      <c r="DP46" s="804"/>
      <c r="DQ46" s="804"/>
      <c r="DR46" s="804"/>
      <c r="DS46" s="804"/>
      <c r="DT46" s="804"/>
      <c r="DU46" s="804"/>
      <c r="DV46" s="804"/>
      <c r="DW46" s="804"/>
      <c r="DX46" s="804"/>
      <c r="DY46" s="804"/>
      <c r="DZ46" s="804"/>
      <c r="EA46" s="804"/>
      <c r="EB46" s="804"/>
      <c r="EC46" s="804"/>
      <c r="ED46" s="804"/>
      <c r="EE46" s="804"/>
      <c r="EF46" s="804"/>
      <c r="EG46" s="804"/>
      <c r="EH46" s="804"/>
      <c r="EI46" s="804"/>
      <c r="EJ46" s="804"/>
      <c r="EK46" s="804"/>
      <c r="EL46" s="804"/>
      <c r="EM46" s="804"/>
      <c r="EN46" s="804"/>
      <c r="EO46" s="804"/>
      <c r="EP46" s="804"/>
      <c r="EQ46" s="804"/>
      <c r="ER46" s="804"/>
      <c r="ES46" s="804"/>
      <c r="ET46" s="804"/>
      <c r="EU46" s="804"/>
      <c r="EV46" s="804"/>
      <c r="EW46" s="804"/>
      <c r="EX46" s="804"/>
      <c r="EY46" s="804"/>
      <c r="EZ46" s="804"/>
      <c r="FA46" s="804"/>
      <c r="FB46" s="804"/>
      <c r="FC46" s="804"/>
      <c r="FD46" s="804"/>
      <c r="FE46" s="804"/>
      <c r="FF46" s="804"/>
      <c r="FG46" s="804"/>
      <c r="FH46" s="804"/>
      <c r="FI46" s="804"/>
      <c r="FJ46" s="804"/>
      <c r="FK46" s="804"/>
      <c r="FL46" s="804"/>
      <c r="FM46" s="804"/>
      <c r="FN46" s="804"/>
      <c r="FO46" s="804"/>
      <c r="FP46" s="804"/>
      <c r="FQ46" s="804"/>
      <c r="FR46" s="804"/>
      <c r="FS46" s="804"/>
      <c r="FT46" s="804"/>
      <c r="FU46" s="804"/>
      <c r="FV46" s="804"/>
      <c r="FW46" s="804"/>
      <c r="FX46" s="804"/>
      <c r="FY46" s="804"/>
      <c r="FZ46" s="804"/>
      <c r="GA46" s="804"/>
      <c r="GB46" s="804"/>
      <c r="GC46" s="804"/>
      <c r="GD46" s="804"/>
      <c r="GE46" s="804"/>
      <c r="GF46" s="804"/>
      <c r="GG46" s="804"/>
      <c r="GH46" s="804"/>
      <c r="GI46" s="804"/>
      <c r="GJ46" s="804"/>
      <c r="GK46" s="804"/>
      <c r="GL46" s="804"/>
      <c r="GM46" s="804"/>
      <c r="GN46" s="804"/>
      <c r="GO46" s="804"/>
      <c r="GP46" s="804"/>
      <c r="GQ46" s="804"/>
      <c r="GR46" s="804"/>
      <c r="GS46" s="804"/>
      <c r="GT46" s="804"/>
      <c r="GU46" s="804"/>
      <c r="GV46" s="804"/>
      <c r="GW46" s="804"/>
      <c r="GX46" s="804"/>
      <c r="GY46" s="804"/>
      <c r="GZ46" s="804"/>
      <c r="HA46" s="804"/>
      <c r="HB46" s="804"/>
      <c r="HC46" s="804"/>
      <c r="HD46" s="804"/>
      <c r="HE46" s="804"/>
      <c r="HF46" s="804"/>
      <c r="HG46" s="804"/>
      <c r="HH46" s="804"/>
      <c r="HI46" s="804"/>
      <c r="HJ46" s="804"/>
      <c r="HK46" s="804"/>
      <c r="HL46" s="804"/>
      <c r="HM46" s="804"/>
      <c r="HN46" s="804"/>
      <c r="HO46" s="804"/>
      <c r="HP46" s="804"/>
      <c r="HQ46" s="804"/>
      <c r="HR46" s="804"/>
      <c r="HS46" s="804"/>
      <c r="HT46" s="804"/>
      <c r="HU46" s="804"/>
      <c r="HV46" s="804"/>
      <c r="HW46" s="804"/>
      <c r="HX46" s="804"/>
      <c r="HY46" s="804"/>
      <c r="HZ46" s="804"/>
      <c r="IA46" s="804"/>
      <c r="IB46" s="804"/>
      <c r="IC46" s="804"/>
      <c r="ID46" s="804"/>
      <c r="IE46" s="804"/>
      <c r="IF46" s="804"/>
      <c r="IG46" s="804"/>
      <c r="IH46" s="804"/>
      <c r="II46" s="804"/>
      <c r="IJ46" s="804"/>
      <c r="IK46" s="804"/>
      <c r="IL46" s="804"/>
      <c r="IM46" s="804"/>
      <c r="IN46" s="804"/>
      <c r="IO46" s="804"/>
      <c r="IP46" s="804"/>
      <c r="IQ46" s="804"/>
      <c r="IR46" s="804"/>
      <c r="IS46" s="804"/>
      <c r="IT46" s="804"/>
      <c r="IU46" s="804"/>
      <c r="IV46" s="804"/>
    </row>
    <row r="47" spans="1:256" ht="14.25">
      <c r="A47" s="804"/>
      <c r="B47" s="804"/>
      <c r="C47" s="804"/>
      <c r="D47" s="804"/>
      <c r="E47" s="813">
        <v>3</v>
      </c>
      <c r="F47" s="805">
        <v>256220</v>
      </c>
      <c r="G47" s="807">
        <v>216194</v>
      </c>
      <c r="H47" s="807">
        <v>18620</v>
      </c>
      <c r="I47" s="807">
        <v>289359</v>
      </c>
      <c r="J47" s="807">
        <v>261749</v>
      </c>
      <c r="K47" s="807">
        <v>25808</v>
      </c>
      <c r="L47" s="806">
        <v>263338</v>
      </c>
      <c r="M47" s="806">
        <v>231428</v>
      </c>
      <c r="N47" s="806">
        <v>27902</v>
      </c>
      <c r="O47" s="806">
        <v>210530</v>
      </c>
      <c r="P47" s="806">
        <v>191669</v>
      </c>
      <c r="Q47" s="808">
        <v>9661</v>
      </c>
      <c r="R47" s="811">
        <v>282898</v>
      </c>
      <c r="S47" s="811">
        <v>246023</v>
      </c>
      <c r="T47" s="811">
        <v>18337</v>
      </c>
      <c r="U47" s="811">
        <v>375877</v>
      </c>
      <c r="V47" s="811">
        <v>319225</v>
      </c>
      <c r="W47" s="811">
        <v>25782</v>
      </c>
      <c r="X47" s="811">
        <v>329727</v>
      </c>
      <c r="Y47" s="811">
        <v>279359</v>
      </c>
      <c r="Z47" s="811">
        <v>29293</v>
      </c>
      <c r="AA47" s="811">
        <v>260755</v>
      </c>
      <c r="AB47" s="811">
        <v>224943</v>
      </c>
      <c r="AC47" s="811">
        <v>11565</v>
      </c>
      <c r="AD47" s="804"/>
      <c r="AE47" s="804"/>
      <c r="AF47" s="804"/>
      <c r="AG47" s="804"/>
      <c r="AH47" s="804"/>
      <c r="AI47" s="804"/>
      <c r="AJ47" s="804"/>
      <c r="AK47" s="804"/>
      <c r="AL47" s="804"/>
      <c r="AM47" s="804"/>
      <c r="AN47" s="804"/>
      <c r="AO47" s="804"/>
      <c r="AP47" s="804"/>
      <c r="AQ47" s="804"/>
      <c r="AR47" s="804"/>
      <c r="AS47" s="804"/>
      <c r="AT47" s="804"/>
      <c r="AU47" s="804"/>
      <c r="AV47" s="804"/>
      <c r="AW47" s="804"/>
      <c r="AX47" s="804"/>
      <c r="AY47" s="804"/>
      <c r="AZ47" s="804"/>
      <c r="BA47" s="804"/>
      <c r="BB47" s="804"/>
      <c r="BC47" s="804"/>
      <c r="BD47" s="804"/>
      <c r="BE47" s="804"/>
      <c r="BF47" s="804"/>
      <c r="BG47" s="804"/>
      <c r="BH47" s="804"/>
      <c r="BI47" s="804"/>
      <c r="BJ47" s="804"/>
      <c r="BK47" s="804"/>
      <c r="BL47" s="804"/>
      <c r="BM47" s="804"/>
      <c r="BN47" s="804"/>
      <c r="BO47" s="804"/>
      <c r="BP47" s="804"/>
      <c r="BQ47" s="804"/>
      <c r="BR47" s="804"/>
      <c r="BS47" s="804"/>
      <c r="BT47" s="804"/>
      <c r="BU47" s="804"/>
      <c r="BV47" s="804"/>
      <c r="BW47" s="804"/>
      <c r="BX47" s="804"/>
      <c r="BY47" s="804"/>
      <c r="BZ47" s="804"/>
      <c r="CA47" s="804"/>
      <c r="CB47" s="804"/>
      <c r="CC47" s="804"/>
      <c r="CD47" s="804"/>
      <c r="CE47" s="804"/>
      <c r="CF47" s="804"/>
      <c r="CG47" s="804"/>
      <c r="CH47" s="804"/>
      <c r="CI47" s="804"/>
      <c r="CJ47" s="804"/>
      <c r="CK47" s="804"/>
      <c r="CL47" s="804"/>
      <c r="CM47" s="804"/>
      <c r="CN47" s="804"/>
      <c r="CO47" s="804"/>
      <c r="CP47" s="804"/>
      <c r="CQ47" s="804"/>
      <c r="CR47" s="804"/>
      <c r="CS47" s="804"/>
      <c r="CT47" s="804"/>
      <c r="CU47" s="804"/>
      <c r="CV47" s="804"/>
      <c r="CW47" s="804"/>
      <c r="CX47" s="804"/>
      <c r="CY47" s="804"/>
      <c r="CZ47" s="804"/>
      <c r="DA47" s="804"/>
      <c r="DB47" s="804"/>
      <c r="DC47" s="804"/>
      <c r="DD47" s="804"/>
      <c r="DE47" s="804"/>
      <c r="DF47" s="804"/>
      <c r="DG47" s="804"/>
      <c r="DH47" s="804"/>
      <c r="DI47" s="804"/>
      <c r="DJ47" s="804"/>
      <c r="DK47" s="804"/>
      <c r="DL47" s="804"/>
      <c r="DM47" s="804"/>
      <c r="DN47" s="804"/>
      <c r="DO47" s="804"/>
      <c r="DP47" s="804"/>
      <c r="DQ47" s="804"/>
      <c r="DR47" s="804"/>
      <c r="DS47" s="804"/>
      <c r="DT47" s="804"/>
      <c r="DU47" s="804"/>
      <c r="DV47" s="804"/>
      <c r="DW47" s="804"/>
      <c r="DX47" s="804"/>
      <c r="DY47" s="804"/>
      <c r="DZ47" s="804"/>
      <c r="EA47" s="804"/>
      <c r="EB47" s="804"/>
      <c r="EC47" s="804"/>
      <c r="ED47" s="804"/>
      <c r="EE47" s="804"/>
      <c r="EF47" s="804"/>
      <c r="EG47" s="804"/>
      <c r="EH47" s="804"/>
      <c r="EI47" s="804"/>
      <c r="EJ47" s="804"/>
      <c r="EK47" s="804"/>
      <c r="EL47" s="804"/>
      <c r="EM47" s="804"/>
      <c r="EN47" s="804"/>
      <c r="EO47" s="804"/>
      <c r="EP47" s="804"/>
      <c r="EQ47" s="804"/>
      <c r="ER47" s="804"/>
      <c r="ES47" s="804"/>
      <c r="ET47" s="804"/>
      <c r="EU47" s="804"/>
      <c r="EV47" s="804"/>
      <c r="EW47" s="804"/>
      <c r="EX47" s="804"/>
      <c r="EY47" s="804"/>
      <c r="EZ47" s="804"/>
      <c r="FA47" s="804"/>
      <c r="FB47" s="804"/>
      <c r="FC47" s="804"/>
      <c r="FD47" s="804"/>
      <c r="FE47" s="804"/>
      <c r="FF47" s="804"/>
      <c r="FG47" s="804"/>
      <c r="FH47" s="804"/>
      <c r="FI47" s="804"/>
      <c r="FJ47" s="804"/>
      <c r="FK47" s="804"/>
      <c r="FL47" s="804"/>
      <c r="FM47" s="804"/>
      <c r="FN47" s="804"/>
      <c r="FO47" s="804"/>
      <c r="FP47" s="804"/>
      <c r="FQ47" s="804"/>
      <c r="FR47" s="804"/>
      <c r="FS47" s="804"/>
      <c r="FT47" s="804"/>
      <c r="FU47" s="804"/>
      <c r="FV47" s="804"/>
      <c r="FW47" s="804"/>
      <c r="FX47" s="804"/>
      <c r="FY47" s="804"/>
      <c r="FZ47" s="804"/>
      <c r="GA47" s="804"/>
      <c r="GB47" s="804"/>
      <c r="GC47" s="804"/>
      <c r="GD47" s="804"/>
      <c r="GE47" s="804"/>
      <c r="GF47" s="804"/>
      <c r="GG47" s="804"/>
      <c r="GH47" s="804"/>
      <c r="GI47" s="804"/>
      <c r="GJ47" s="804"/>
      <c r="GK47" s="804"/>
      <c r="GL47" s="804"/>
      <c r="GM47" s="804"/>
      <c r="GN47" s="804"/>
      <c r="GO47" s="804"/>
      <c r="GP47" s="804"/>
      <c r="GQ47" s="804"/>
      <c r="GR47" s="804"/>
      <c r="GS47" s="804"/>
      <c r="GT47" s="804"/>
      <c r="GU47" s="804"/>
      <c r="GV47" s="804"/>
      <c r="GW47" s="804"/>
      <c r="GX47" s="804"/>
      <c r="GY47" s="804"/>
      <c r="GZ47" s="804"/>
      <c r="HA47" s="804"/>
      <c r="HB47" s="804"/>
      <c r="HC47" s="804"/>
      <c r="HD47" s="804"/>
      <c r="HE47" s="804"/>
      <c r="HF47" s="804"/>
      <c r="HG47" s="804"/>
      <c r="HH47" s="804"/>
      <c r="HI47" s="804"/>
      <c r="HJ47" s="804"/>
      <c r="HK47" s="804"/>
      <c r="HL47" s="804"/>
      <c r="HM47" s="804"/>
      <c r="HN47" s="804"/>
      <c r="HO47" s="804"/>
      <c r="HP47" s="804"/>
      <c r="HQ47" s="804"/>
      <c r="HR47" s="804"/>
      <c r="HS47" s="804"/>
      <c r="HT47" s="804"/>
      <c r="HU47" s="804"/>
      <c r="HV47" s="804"/>
      <c r="HW47" s="804"/>
      <c r="HX47" s="804"/>
      <c r="HY47" s="804"/>
      <c r="HZ47" s="804"/>
      <c r="IA47" s="804"/>
      <c r="IB47" s="804"/>
      <c r="IC47" s="804"/>
      <c r="ID47" s="804"/>
      <c r="IE47" s="804"/>
      <c r="IF47" s="804"/>
      <c r="IG47" s="804"/>
      <c r="IH47" s="804"/>
      <c r="II47" s="804"/>
      <c r="IJ47" s="804"/>
      <c r="IK47" s="804"/>
      <c r="IL47" s="804"/>
      <c r="IM47" s="804"/>
      <c r="IN47" s="804"/>
      <c r="IO47" s="804"/>
      <c r="IP47" s="804"/>
      <c r="IQ47" s="804"/>
      <c r="IR47" s="804"/>
      <c r="IS47" s="804"/>
      <c r="IT47" s="804"/>
      <c r="IU47" s="804"/>
      <c r="IV47" s="804"/>
    </row>
    <row r="48" spans="1:256" ht="14.25">
      <c r="A48" s="804"/>
      <c r="B48" s="804"/>
      <c r="C48" s="804"/>
      <c r="D48" s="804"/>
      <c r="E48" s="813">
        <v>4</v>
      </c>
      <c r="F48" s="805">
        <v>243678</v>
      </c>
      <c r="G48" s="807">
        <v>219656</v>
      </c>
      <c r="H48" s="807">
        <v>18438</v>
      </c>
      <c r="I48" s="807">
        <v>299591</v>
      </c>
      <c r="J48" s="807">
        <v>268880</v>
      </c>
      <c r="K48" s="807">
        <v>23068</v>
      </c>
      <c r="L48" s="806">
        <v>271015</v>
      </c>
      <c r="M48" s="806">
        <v>238022</v>
      </c>
      <c r="N48" s="806">
        <v>26727</v>
      </c>
      <c r="O48" s="806">
        <v>209422</v>
      </c>
      <c r="P48" s="806">
        <v>195873</v>
      </c>
      <c r="Q48" s="808">
        <v>11561</v>
      </c>
      <c r="R48" s="811">
        <v>278680</v>
      </c>
      <c r="S48" s="811">
        <v>248549</v>
      </c>
      <c r="T48" s="811">
        <v>18816</v>
      </c>
      <c r="U48" s="811">
        <v>363225</v>
      </c>
      <c r="V48" s="811">
        <v>319912</v>
      </c>
      <c r="W48" s="811">
        <v>24625</v>
      </c>
      <c r="X48" s="811">
        <v>323012</v>
      </c>
      <c r="Y48" s="811">
        <v>282549</v>
      </c>
      <c r="Z48" s="811">
        <v>30072</v>
      </c>
      <c r="AA48" s="811">
        <v>255684</v>
      </c>
      <c r="AB48" s="811">
        <v>228430</v>
      </c>
      <c r="AC48" s="811">
        <v>12074</v>
      </c>
      <c r="AD48" s="804"/>
      <c r="AE48" s="804"/>
      <c r="AF48" s="804"/>
      <c r="AG48" s="804"/>
      <c r="AH48" s="804"/>
      <c r="AI48" s="804"/>
      <c r="AJ48" s="804"/>
      <c r="AK48" s="804"/>
      <c r="AL48" s="804"/>
      <c r="AM48" s="804"/>
      <c r="AN48" s="804"/>
      <c r="AO48" s="804"/>
      <c r="AP48" s="804"/>
      <c r="AQ48" s="804"/>
      <c r="AR48" s="804"/>
      <c r="AS48" s="804"/>
      <c r="AT48" s="804"/>
      <c r="AU48" s="804"/>
      <c r="AV48" s="804"/>
      <c r="AW48" s="804"/>
      <c r="AX48" s="804"/>
      <c r="AY48" s="804"/>
      <c r="AZ48" s="804"/>
      <c r="BA48" s="804"/>
      <c r="BB48" s="804"/>
      <c r="BC48" s="804"/>
      <c r="BD48" s="804"/>
      <c r="BE48" s="804"/>
      <c r="BF48" s="804"/>
      <c r="BG48" s="804"/>
      <c r="BH48" s="804"/>
      <c r="BI48" s="804"/>
      <c r="BJ48" s="804"/>
      <c r="BK48" s="804"/>
      <c r="BL48" s="804"/>
      <c r="BM48" s="804"/>
      <c r="BN48" s="804"/>
      <c r="BO48" s="804"/>
      <c r="BP48" s="804"/>
      <c r="BQ48" s="804"/>
      <c r="BR48" s="804"/>
      <c r="BS48" s="804"/>
      <c r="BT48" s="804"/>
      <c r="BU48" s="804"/>
      <c r="BV48" s="804"/>
      <c r="BW48" s="804"/>
      <c r="BX48" s="804"/>
      <c r="BY48" s="804"/>
      <c r="BZ48" s="804"/>
      <c r="CA48" s="804"/>
      <c r="CB48" s="804"/>
      <c r="CC48" s="804"/>
      <c r="CD48" s="804"/>
      <c r="CE48" s="804"/>
      <c r="CF48" s="804"/>
      <c r="CG48" s="804"/>
      <c r="CH48" s="804"/>
      <c r="CI48" s="804"/>
      <c r="CJ48" s="804"/>
      <c r="CK48" s="804"/>
      <c r="CL48" s="804"/>
      <c r="CM48" s="804"/>
      <c r="CN48" s="804"/>
      <c r="CO48" s="804"/>
      <c r="CP48" s="804"/>
      <c r="CQ48" s="804"/>
      <c r="CR48" s="804"/>
      <c r="CS48" s="804"/>
      <c r="CT48" s="804"/>
      <c r="CU48" s="804"/>
      <c r="CV48" s="804"/>
      <c r="CW48" s="804"/>
      <c r="CX48" s="804"/>
      <c r="CY48" s="804"/>
      <c r="CZ48" s="804"/>
      <c r="DA48" s="804"/>
      <c r="DB48" s="804"/>
      <c r="DC48" s="804"/>
      <c r="DD48" s="804"/>
      <c r="DE48" s="804"/>
      <c r="DF48" s="804"/>
      <c r="DG48" s="804"/>
      <c r="DH48" s="804"/>
      <c r="DI48" s="804"/>
      <c r="DJ48" s="804"/>
      <c r="DK48" s="804"/>
      <c r="DL48" s="804"/>
      <c r="DM48" s="804"/>
      <c r="DN48" s="804"/>
      <c r="DO48" s="804"/>
      <c r="DP48" s="804"/>
      <c r="DQ48" s="804"/>
      <c r="DR48" s="804"/>
      <c r="DS48" s="804"/>
      <c r="DT48" s="804"/>
      <c r="DU48" s="804"/>
      <c r="DV48" s="804"/>
      <c r="DW48" s="804"/>
      <c r="DX48" s="804"/>
      <c r="DY48" s="804"/>
      <c r="DZ48" s="804"/>
      <c r="EA48" s="804"/>
      <c r="EB48" s="804"/>
      <c r="EC48" s="804"/>
      <c r="ED48" s="804"/>
      <c r="EE48" s="804"/>
      <c r="EF48" s="804"/>
      <c r="EG48" s="804"/>
      <c r="EH48" s="804"/>
      <c r="EI48" s="804"/>
      <c r="EJ48" s="804"/>
      <c r="EK48" s="804"/>
      <c r="EL48" s="804"/>
      <c r="EM48" s="804"/>
      <c r="EN48" s="804"/>
      <c r="EO48" s="804"/>
      <c r="EP48" s="804"/>
      <c r="EQ48" s="804"/>
      <c r="ER48" s="804"/>
      <c r="ES48" s="804"/>
      <c r="ET48" s="804"/>
      <c r="EU48" s="804"/>
      <c r="EV48" s="804"/>
      <c r="EW48" s="804"/>
      <c r="EX48" s="804"/>
      <c r="EY48" s="804"/>
      <c r="EZ48" s="804"/>
      <c r="FA48" s="804"/>
      <c r="FB48" s="804"/>
      <c r="FC48" s="804"/>
      <c r="FD48" s="804"/>
      <c r="FE48" s="804"/>
      <c r="FF48" s="804"/>
      <c r="FG48" s="804"/>
      <c r="FH48" s="804"/>
      <c r="FI48" s="804"/>
      <c r="FJ48" s="804"/>
      <c r="FK48" s="804"/>
      <c r="FL48" s="804"/>
      <c r="FM48" s="804"/>
      <c r="FN48" s="804"/>
      <c r="FO48" s="804"/>
      <c r="FP48" s="804"/>
      <c r="FQ48" s="804"/>
      <c r="FR48" s="804"/>
      <c r="FS48" s="804"/>
      <c r="FT48" s="804"/>
      <c r="FU48" s="804"/>
      <c r="FV48" s="804"/>
      <c r="FW48" s="804"/>
      <c r="FX48" s="804"/>
      <c r="FY48" s="804"/>
      <c r="FZ48" s="804"/>
      <c r="GA48" s="804"/>
      <c r="GB48" s="804"/>
      <c r="GC48" s="804"/>
      <c r="GD48" s="804"/>
      <c r="GE48" s="804"/>
      <c r="GF48" s="804"/>
      <c r="GG48" s="804"/>
      <c r="GH48" s="804"/>
      <c r="GI48" s="804"/>
      <c r="GJ48" s="804"/>
      <c r="GK48" s="804"/>
      <c r="GL48" s="804"/>
      <c r="GM48" s="804"/>
      <c r="GN48" s="804"/>
      <c r="GO48" s="804"/>
      <c r="GP48" s="804"/>
      <c r="GQ48" s="804"/>
      <c r="GR48" s="804"/>
      <c r="GS48" s="804"/>
      <c r="GT48" s="804"/>
      <c r="GU48" s="804"/>
      <c r="GV48" s="804"/>
      <c r="GW48" s="804"/>
      <c r="GX48" s="804"/>
      <c r="GY48" s="804"/>
      <c r="GZ48" s="804"/>
      <c r="HA48" s="804"/>
      <c r="HB48" s="804"/>
      <c r="HC48" s="804"/>
      <c r="HD48" s="804"/>
      <c r="HE48" s="804"/>
      <c r="HF48" s="804"/>
      <c r="HG48" s="804"/>
      <c r="HH48" s="804"/>
      <c r="HI48" s="804"/>
      <c r="HJ48" s="804"/>
      <c r="HK48" s="804"/>
      <c r="HL48" s="804"/>
      <c r="HM48" s="804"/>
      <c r="HN48" s="804"/>
      <c r="HO48" s="804"/>
      <c r="HP48" s="804"/>
      <c r="HQ48" s="804"/>
      <c r="HR48" s="804"/>
      <c r="HS48" s="804"/>
      <c r="HT48" s="804"/>
      <c r="HU48" s="804"/>
      <c r="HV48" s="804"/>
      <c r="HW48" s="804"/>
      <c r="HX48" s="804"/>
      <c r="HY48" s="804"/>
      <c r="HZ48" s="804"/>
      <c r="IA48" s="804"/>
      <c r="IB48" s="804"/>
      <c r="IC48" s="804"/>
      <c r="ID48" s="804"/>
      <c r="IE48" s="804"/>
      <c r="IF48" s="804"/>
      <c r="IG48" s="804"/>
      <c r="IH48" s="804"/>
      <c r="II48" s="804"/>
      <c r="IJ48" s="804"/>
      <c r="IK48" s="804"/>
      <c r="IL48" s="804"/>
      <c r="IM48" s="804"/>
      <c r="IN48" s="804"/>
      <c r="IO48" s="804"/>
      <c r="IP48" s="804"/>
      <c r="IQ48" s="804"/>
      <c r="IR48" s="804"/>
      <c r="IS48" s="804"/>
      <c r="IT48" s="804"/>
      <c r="IU48" s="804"/>
      <c r="IV48" s="804"/>
    </row>
    <row r="49" spans="1:256" ht="14.25">
      <c r="A49" s="804"/>
      <c r="B49" s="804"/>
      <c r="C49" s="804"/>
      <c r="D49" s="804"/>
      <c r="E49" s="813">
        <v>5</v>
      </c>
      <c r="F49" s="814">
        <v>239576</v>
      </c>
      <c r="G49" s="815">
        <v>217932</v>
      </c>
      <c r="H49" s="815">
        <v>18078</v>
      </c>
      <c r="I49" s="815">
        <v>303986</v>
      </c>
      <c r="J49" s="815">
        <v>265088</v>
      </c>
      <c r="K49" s="815">
        <v>25552</v>
      </c>
      <c r="L49" s="815">
        <v>259265</v>
      </c>
      <c r="M49" s="815">
        <v>232051</v>
      </c>
      <c r="N49" s="815">
        <v>26224</v>
      </c>
      <c r="O49" s="815">
        <v>207889</v>
      </c>
      <c r="P49" s="815">
        <v>190432</v>
      </c>
      <c r="Q49" s="815">
        <v>9217</v>
      </c>
      <c r="R49" s="816">
        <v>273915</v>
      </c>
      <c r="S49" s="811">
        <v>245027</v>
      </c>
      <c r="T49" s="811">
        <v>17377</v>
      </c>
      <c r="U49" s="811">
        <v>354043</v>
      </c>
      <c r="V49" s="811">
        <v>314037</v>
      </c>
      <c r="W49" s="811">
        <v>22365</v>
      </c>
      <c r="X49" s="811">
        <v>318341</v>
      </c>
      <c r="Y49" s="811">
        <v>276934</v>
      </c>
      <c r="Z49" s="811">
        <v>27262</v>
      </c>
      <c r="AA49" s="811">
        <v>248021</v>
      </c>
      <c r="AB49" s="811">
        <v>227556</v>
      </c>
      <c r="AC49" s="811">
        <v>10942</v>
      </c>
      <c r="AD49" s="804"/>
      <c r="AE49" s="804"/>
      <c r="AF49" s="804"/>
      <c r="AG49" s="804"/>
      <c r="AH49" s="804"/>
      <c r="AI49" s="804"/>
      <c r="AJ49" s="804"/>
      <c r="AK49" s="804"/>
      <c r="AL49" s="804"/>
      <c r="AM49" s="804"/>
      <c r="AN49" s="804"/>
      <c r="AO49" s="804"/>
      <c r="AP49" s="804"/>
      <c r="AQ49" s="804"/>
      <c r="AR49" s="804"/>
      <c r="AS49" s="804"/>
      <c r="AT49" s="804"/>
      <c r="AU49" s="804"/>
      <c r="AV49" s="804"/>
      <c r="AW49" s="804"/>
      <c r="AX49" s="804"/>
      <c r="AY49" s="804"/>
      <c r="AZ49" s="804"/>
      <c r="BA49" s="804"/>
      <c r="BB49" s="804"/>
      <c r="BC49" s="804"/>
      <c r="BD49" s="804"/>
      <c r="BE49" s="804"/>
      <c r="BF49" s="804"/>
      <c r="BG49" s="804"/>
      <c r="BH49" s="804"/>
      <c r="BI49" s="804"/>
      <c r="BJ49" s="804"/>
      <c r="BK49" s="804"/>
      <c r="BL49" s="804"/>
      <c r="BM49" s="804"/>
      <c r="BN49" s="804"/>
      <c r="BO49" s="804"/>
      <c r="BP49" s="804"/>
      <c r="BQ49" s="804"/>
      <c r="BR49" s="804"/>
      <c r="BS49" s="804"/>
      <c r="BT49" s="804"/>
      <c r="BU49" s="804"/>
      <c r="BV49" s="804"/>
      <c r="BW49" s="804"/>
      <c r="BX49" s="804"/>
      <c r="BY49" s="804"/>
      <c r="BZ49" s="804"/>
      <c r="CA49" s="804"/>
      <c r="CB49" s="804"/>
      <c r="CC49" s="804"/>
      <c r="CD49" s="804"/>
      <c r="CE49" s="804"/>
      <c r="CF49" s="804"/>
      <c r="CG49" s="804"/>
      <c r="CH49" s="804"/>
      <c r="CI49" s="804"/>
      <c r="CJ49" s="804"/>
      <c r="CK49" s="804"/>
      <c r="CL49" s="804"/>
      <c r="CM49" s="804"/>
      <c r="CN49" s="804"/>
      <c r="CO49" s="804"/>
      <c r="CP49" s="804"/>
      <c r="CQ49" s="804"/>
      <c r="CR49" s="804"/>
      <c r="CS49" s="804"/>
      <c r="CT49" s="804"/>
      <c r="CU49" s="804"/>
      <c r="CV49" s="804"/>
      <c r="CW49" s="804"/>
      <c r="CX49" s="804"/>
      <c r="CY49" s="804"/>
      <c r="CZ49" s="804"/>
      <c r="DA49" s="804"/>
      <c r="DB49" s="804"/>
      <c r="DC49" s="804"/>
      <c r="DD49" s="804"/>
      <c r="DE49" s="804"/>
      <c r="DF49" s="804"/>
      <c r="DG49" s="804"/>
      <c r="DH49" s="804"/>
      <c r="DI49" s="804"/>
      <c r="DJ49" s="804"/>
      <c r="DK49" s="804"/>
      <c r="DL49" s="804"/>
      <c r="DM49" s="804"/>
      <c r="DN49" s="804"/>
      <c r="DO49" s="804"/>
      <c r="DP49" s="804"/>
      <c r="DQ49" s="804"/>
      <c r="DR49" s="804"/>
      <c r="DS49" s="804"/>
      <c r="DT49" s="804"/>
      <c r="DU49" s="804"/>
      <c r="DV49" s="804"/>
      <c r="DW49" s="804"/>
      <c r="DX49" s="804"/>
      <c r="DY49" s="804"/>
      <c r="DZ49" s="804"/>
      <c r="EA49" s="804"/>
      <c r="EB49" s="804"/>
      <c r="EC49" s="804"/>
      <c r="ED49" s="804"/>
      <c r="EE49" s="804"/>
      <c r="EF49" s="804"/>
      <c r="EG49" s="804"/>
      <c r="EH49" s="804"/>
      <c r="EI49" s="804"/>
      <c r="EJ49" s="804"/>
      <c r="EK49" s="804"/>
      <c r="EL49" s="804"/>
      <c r="EM49" s="804"/>
      <c r="EN49" s="804"/>
      <c r="EO49" s="804"/>
      <c r="EP49" s="804"/>
      <c r="EQ49" s="804"/>
      <c r="ER49" s="804"/>
      <c r="ES49" s="804"/>
      <c r="ET49" s="804"/>
      <c r="EU49" s="804"/>
      <c r="EV49" s="804"/>
      <c r="EW49" s="804"/>
      <c r="EX49" s="804"/>
      <c r="EY49" s="804"/>
      <c r="EZ49" s="804"/>
      <c r="FA49" s="804"/>
      <c r="FB49" s="804"/>
      <c r="FC49" s="804"/>
      <c r="FD49" s="804"/>
      <c r="FE49" s="804"/>
      <c r="FF49" s="804"/>
      <c r="FG49" s="804"/>
      <c r="FH49" s="804"/>
      <c r="FI49" s="804"/>
      <c r="FJ49" s="804"/>
      <c r="FK49" s="804"/>
      <c r="FL49" s="804"/>
      <c r="FM49" s="804"/>
      <c r="FN49" s="804"/>
      <c r="FO49" s="804"/>
      <c r="FP49" s="804"/>
      <c r="FQ49" s="804"/>
      <c r="FR49" s="804"/>
      <c r="FS49" s="804"/>
      <c r="FT49" s="804"/>
      <c r="FU49" s="804"/>
      <c r="FV49" s="804"/>
      <c r="FW49" s="804"/>
      <c r="FX49" s="804"/>
      <c r="FY49" s="804"/>
      <c r="FZ49" s="804"/>
      <c r="GA49" s="804"/>
      <c r="GB49" s="804"/>
      <c r="GC49" s="804"/>
      <c r="GD49" s="804"/>
      <c r="GE49" s="804"/>
      <c r="GF49" s="804"/>
      <c r="GG49" s="804"/>
      <c r="GH49" s="804"/>
      <c r="GI49" s="804"/>
      <c r="GJ49" s="804"/>
      <c r="GK49" s="804"/>
      <c r="GL49" s="804"/>
      <c r="GM49" s="804"/>
      <c r="GN49" s="804"/>
      <c r="GO49" s="804"/>
      <c r="GP49" s="804"/>
      <c r="GQ49" s="804"/>
      <c r="GR49" s="804"/>
      <c r="GS49" s="804"/>
      <c r="GT49" s="804"/>
      <c r="GU49" s="804"/>
      <c r="GV49" s="804"/>
      <c r="GW49" s="804"/>
      <c r="GX49" s="804"/>
      <c r="GY49" s="804"/>
      <c r="GZ49" s="804"/>
      <c r="HA49" s="804"/>
      <c r="HB49" s="804"/>
      <c r="HC49" s="804"/>
      <c r="HD49" s="804"/>
      <c r="HE49" s="804"/>
      <c r="HF49" s="804"/>
      <c r="HG49" s="804"/>
      <c r="HH49" s="804"/>
      <c r="HI49" s="804"/>
      <c r="HJ49" s="804"/>
      <c r="HK49" s="804"/>
      <c r="HL49" s="804"/>
      <c r="HM49" s="804"/>
      <c r="HN49" s="804"/>
      <c r="HO49" s="804"/>
      <c r="HP49" s="804"/>
      <c r="HQ49" s="804"/>
      <c r="HR49" s="804"/>
      <c r="HS49" s="804"/>
      <c r="HT49" s="804"/>
      <c r="HU49" s="804"/>
      <c r="HV49" s="804"/>
      <c r="HW49" s="804"/>
      <c r="HX49" s="804"/>
      <c r="HY49" s="804"/>
      <c r="HZ49" s="804"/>
      <c r="IA49" s="804"/>
      <c r="IB49" s="804"/>
      <c r="IC49" s="804"/>
      <c r="ID49" s="804"/>
      <c r="IE49" s="804"/>
      <c r="IF49" s="804"/>
      <c r="IG49" s="804"/>
      <c r="IH49" s="804"/>
      <c r="II49" s="804"/>
      <c r="IJ49" s="804"/>
      <c r="IK49" s="804"/>
      <c r="IL49" s="804"/>
      <c r="IM49" s="804"/>
      <c r="IN49" s="804"/>
      <c r="IO49" s="804"/>
      <c r="IP49" s="804"/>
      <c r="IQ49" s="804"/>
      <c r="IR49" s="804"/>
      <c r="IS49" s="804"/>
      <c r="IT49" s="804"/>
      <c r="IU49" s="804"/>
      <c r="IV49" s="804"/>
    </row>
    <row r="50" spans="1:256" ht="14.25">
      <c r="A50" s="804"/>
      <c r="B50" s="804"/>
      <c r="C50" s="804"/>
      <c r="D50" s="804"/>
      <c r="E50" s="813">
        <v>6</v>
      </c>
      <c r="F50" s="814">
        <v>393436</v>
      </c>
      <c r="G50" s="815">
        <v>219031</v>
      </c>
      <c r="H50" s="815">
        <v>17476</v>
      </c>
      <c r="I50" s="815">
        <v>367396</v>
      </c>
      <c r="J50" s="815">
        <v>267148</v>
      </c>
      <c r="K50" s="815">
        <v>24612</v>
      </c>
      <c r="L50" s="815">
        <v>483081</v>
      </c>
      <c r="M50" s="815">
        <v>235214</v>
      </c>
      <c r="N50" s="815">
        <v>25790</v>
      </c>
      <c r="O50" s="815">
        <v>244355</v>
      </c>
      <c r="P50" s="815">
        <v>190712</v>
      </c>
      <c r="Q50" s="815">
        <v>7666</v>
      </c>
      <c r="R50" s="816">
        <v>442821</v>
      </c>
      <c r="S50" s="811">
        <v>247368</v>
      </c>
      <c r="T50" s="811">
        <v>17416</v>
      </c>
      <c r="U50" s="811">
        <v>525243</v>
      </c>
      <c r="V50" s="811">
        <v>317540</v>
      </c>
      <c r="W50" s="811">
        <v>23452</v>
      </c>
      <c r="X50" s="811">
        <v>498881</v>
      </c>
      <c r="Y50" s="811">
        <v>281599</v>
      </c>
      <c r="Z50" s="811">
        <v>28590</v>
      </c>
      <c r="AA50" s="811">
        <v>365778</v>
      </c>
      <c r="AB50" s="811">
        <v>227618</v>
      </c>
      <c r="AC50" s="811">
        <v>10617</v>
      </c>
      <c r="AD50" s="804"/>
      <c r="AE50" s="804"/>
      <c r="AF50" s="804"/>
      <c r="AG50" s="804"/>
      <c r="AH50" s="804"/>
      <c r="AI50" s="804"/>
      <c r="AJ50" s="804"/>
      <c r="AK50" s="804"/>
      <c r="AL50" s="804"/>
      <c r="AM50" s="804"/>
      <c r="AN50" s="804"/>
      <c r="AO50" s="804"/>
      <c r="AP50" s="804"/>
      <c r="AQ50" s="804"/>
      <c r="AR50" s="804"/>
      <c r="AS50" s="804"/>
      <c r="AT50" s="804"/>
      <c r="AU50" s="804"/>
      <c r="AV50" s="804"/>
      <c r="AW50" s="804"/>
      <c r="AX50" s="804"/>
      <c r="AY50" s="804"/>
      <c r="AZ50" s="804"/>
      <c r="BA50" s="804"/>
      <c r="BB50" s="804"/>
      <c r="BC50" s="804"/>
      <c r="BD50" s="804"/>
      <c r="BE50" s="804"/>
      <c r="BF50" s="804"/>
      <c r="BG50" s="804"/>
      <c r="BH50" s="804"/>
      <c r="BI50" s="804"/>
      <c r="BJ50" s="804"/>
      <c r="BK50" s="804"/>
      <c r="BL50" s="804"/>
      <c r="BM50" s="804"/>
      <c r="BN50" s="804"/>
      <c r="BO50" s="804"/>
      <c r="BP50" s="804"/>
      <c r="BQ50" s="804"/>
      <c r="BR50" s="804"/>
      <c r="BS50" s="804"/>
      <c r="BT50" s="804"/>
      <c r="BU50" s="804"/>
      <c r="BV50" s="804"/>
      <c r="BW50" s="804"/>
      <c r="BX50" s="804"/>
      <c r="BY50" s="804"/>
      <c r="BZ50" s="804"/>
      <c r="CA50" s="804"/>
      <c r="CB50" s="804"/>
      <c r="CC50" s="804"/>
      <c r="CD50" s="804"/>
      <c r="CE50" s="804"/>
      <c r="CF50" s="804"/>
      <c r="CG50" s="804"/>
      <c r="CH50" s="804"/>
      <c r="CI50" s="804"/>
      <c r="CJ50" s="804"/>
      <c r="CK50" s="804"/>
      <c r="CL50" s="804"/>
      <c r="CM50" s="804"/>
      <c r="CN50" s="804"/>
      <c r="CO50" s="804"/>
      <c r="CP50" s="804"/>
      <c r="CQ50" s="804"/>
      <c r="CR50" s="804"/>
      <c r="CS50" s="804"/>
      <c r="CT50" s="804"/>
      <c r="CU50" s="804"/>
      <c r="CV50" s="804"/>
      <c r="CW50" s="804"/>
      <c r="CX50" s="804"/>
      <c r="CY50" s="804"/>
      <c r="CZ50" s="804"/>
      <c r="DA50" s="804"/>
      <c r="DB50" s="804"/>
      <c r="DC50" s="804"/>
      <c r="DD50" s="804"/>
      <c r="DE50" s="804"/>
      <c r="DF50" s="804"/>
      <c r="DG50" s="804"/>
      <c r="DH50" s="804"/>
      <c r="DI50" s="804"/>
      <c r="DJ50" s="804"/>
      <c r="DK50" s="804"/>
      <c r="DL50" s="804"/>
      <c r="DM50" s="804"/>
      <c r="DN50" s="804"/>
      <c r="DO50" s="804"/>
      <c r="DP50" s="804"/>
      <c r="DQ50" s="804"/>
      <c r="DR50" s="804"/>
      <c r="DS50" s="804"/>
      <c r="DT50" s="804"/>
      <c r="DU50" s="804"/>
      <c r="DV50" s="804"/>
      <c r="DW50" s="804"/>
      <c r="DX50" s="804"/>
      <c r="DY50" s="804"/>
      <c r="DZ50" s="804"/>
      <c r="EA50" s="804"/>
      <c r="EB50" s="804"/>
      <c r="EC50" s="804"/>
      <c r="ED50" s="804"/>
      <c r="EE50" s="804"/>
      <c r="EF50" s="804"/>
      <c r="EG50" s="804"/>
      <c r="EH50" s="804"/>
      <c r="EI50" s="804"/>
      <c r="EJ50" s="804"/>
      <c r="EK50" s="804"/>
      <c r="EL50" s="804"/>
      <c r="EM50" s="804"/>
      <c r="EN50" s="804"/>
      <c r="EO50" s="804"/>
      <c r="EP50" s="804"/>
      <c r="EQ50" s="804"/>
      <c r="ER50" s="804"/>
      <c r="ES50" s="804"/>
      <c r="ET50" s="804"/>
      <c r="EU50" s="804"/>
      <c r="EV50" s="804"/>
      <c r="EW50" s="804"/>
      <c r="EX50" s="804"/>
      <c r="EY50" s="804"/>
      <c r="EZ50" s="804"/>
      <c r="FA50" s="804"/>
      <c r="FB50" s="804"/>
      <c r="FC50" s="804"/>
      <c r="FD50" s="804"/>
      <c r="FE50" s="804"/>
      <c r="FF50" s="804"/>
      <c r="FG50" s="804"/>
      <c r="FH50" s="804"/>
      <c r="FI50" s="804"/>
      <c r="FJ50" s="804"/>
      <c r="FK50" s="804"/>
      <c r="FL50" s="804"/>
      <c r="FM50" s="804"/>
      <c r="FN50" s="804"/>
      <c r="FO50" s="804"/>
      <c r="FP50" s="804"/>
      <c r="FQ50" s="804"/>
      <c r="FR50" s="804"/>
      <c r="FS50" s="804"/>
      <c r="FT50" s="804"/>
      <c r="FU50" s="804"/>
      <c r="FV50" s="804"/>
      <c r="FW50" s="804"/>
      <c r="FX50" s="804"/>
      <c r="FY50" s="804"/>
      <c r="FZ50" s="804"/>
      <c r="GA50" s="804"/>
      <c r="GB50" s="804"/>
      <c r="GC50" s="804"/>
      <c r="GD50" s="804"/>
      <c r="GE50" s="804"/>
      <c r="GF50" s="804"/>
      <c r="GG50" s="804"/>
      <c r="GH50" s="804"/>
      <c r="GI50" s="804"/>
      <c r="GJ50" s="804"/>
      <c r="GK50" s="804"/>
      <c r="GL50" s="804"/>
      <c r="GM50" s="804"/>
      <c r="GN50" s="804"/>
      <c r="GO50" s="804"/>
      <c r="GP50" s="804"/>
      <c r="GQ50" s="804"/>
      <c r="GR50" s="804"/>
      <c r="GS50" s="804"/>
      <c r="GT50" s="804"/>
      <c r="GU50" s="804"/>
      <c r="GV50" s="804"/>
      <c r="GW50" s="804"/>
      <c r="GX50" s="804"/>
      <c r="GY50" s="804"/>
      <c r="GZ50" s="804"/>
      <c r="HA50" s="804"/>
      <c r="HB50" s="804"/>
      <c r="HC50" s="804"/>
      <c r="HD50" s="804"/>
      <c r="HE50" s="804"/>
      <c r="HF50" s="804"/>
      <c r="HG50" s="804"/>
      <c r="HH50" s="804"/>
      <c r="HI50" s="804"/>
      <c r="HJ50" s="804"/>
      <c r="HK50" s="804"/>
      <c r="HL50" s="804"/>
      <c r="HM50" s="804"/>
      <c r="HN50" s="804"/>
      <c r="HO50" s="804"/>
      <c r="HP50" s="804"/>
      <c r="HQ50" s="804"/>
      <c r="HR50" s="804"/>
      <c r="HS50" s="804"/>
      <c r="HT50" s="804"/>
      <c r="HU50" s="804"/>
      <c r="HV50" s="804"/>
      <c r="HW50" s="804"/>
      <c r="HX50" s="804"/>
      <c r="HY50" s="804"/>
      <c r="HZ50" s="804"/>
      <c r="IA50" s="804"/>
      <c r="IB50" s="804"/>
      <c r="IC50" s="804"/>
      <c r="ID50" s="804"/>
      <c r="IE50" s="804"/>
      <c r="IF50" s="804"/>
      <c r="IG50" s="804"/>
      <c r="IH50" s="804"/>
      <c r="II50" s="804"/>
      <c r="IJ50" s="804"/>
      <c r="IK50" s="804"/>
      <c r="IL50" s="804"/>
      <c r="IM50" s="804"/>
      <c r="IN50" s="804"/>
      <c r="IO50" s="804"/>
      <c r="IP50" s="804"/>
      <c r="IQ50" s="804"/>
      <c r="IR50" s="804"/>
      <c r="IS50" s="804"/>
      <c r="IT50" s="804"/>
      <c r="IU50" s="804"/>
      <c r="IV50" s="804"/>
    </row>
    <row r="51" spans="1:256" ht="13.5">
      <c r="A51" s="804"/>
      <c r="B51" s="804"/>
      <c r="C51" s="804"/>
      <c r="D51" s="804"/>
      <c r="E51" s="817"/>
      <c r="F51" s="818"/>
      <c r="G51" s="683"/>
      <c r="H51" s="819"/>
      <c r="I51" s="683"/>
      <c r="J51" s="819"/>
      <c r="K51" s="683"/>
      <c r="L51" s="683"/>
      <c r="M51" s="683"/>
      <c r="N51" s="683"/>
      <c r="O51" s="683"/>
      <c r="P51" s="683"/>
      <c r="Q51" s="820"/>
      <c r="R51" s="683"/>
      <c r="S51" s="683"/>
      <c r="T51" s="683"/>
      <c r="U51" s="683"/>
      <c r="V51" s="683"/>
      <c r="W51" s="681"/>
      <c r="X51" s="683"/>
      <c r="Y51" s="683"/>
      <c r="Z51" s="683"/>
      <c r="AA51" s="683"/>
      <c r="AB51" s="683"/>
      <c r="AC51" s="683"/>
      <c r="AD51" s="804"/>
      <c r="AE51" s="804"/>
      <c r="AF51" s="804"/>
      <c r="AG51" s="804"/>
      <c r="AH51" s="804"/>
      <c r="AI51" s="804"/>
      <c r="AJ51" s="804"/>
      <c r="AK51" s="804"/>
      <c r="AL51" s="804"/>
      <c r="AM51" s="804"/>
      <c r="AN51" s="804"/>
      <c r="AO51" s="804"/>
      <c r="AP51" s="804"/>
      <c r="AQ51" s="804"/>
      <c r="AR51" s="804"/>
      <c r="AS51" s="804"/>
      <c r="AT51" s="804"/>
      <c r="AU51" s="804"/>
      <c r="AV51" s="804"/>
      <c r="AW51" s="804"/>
      <c r="AX51" s="804"/>
      <c r="AY51" s="804"/>
      <c r="AZ51" s="804"/>
      <c r="BA51" s="804"/>
      <c r="BB51" s="804"/>
      <c r="BC51" s="804"/>
      <c r="BD51" s="804"/>
      <c r="BE51" s="804"/>
      <c r="BF51" s="804"/>
      <c r="BG51" s="804"/>
      <c r="BH51" s="804"/>
      <c r="BI51" s="804"/>
      <c r="BJ51" s="804"/>
      <c r="BK51" s="804"/>
      <c r="BL51" s="804"/>
      <c r="BM51" s="804"/>
      <c r="BN51" s="804"/>
      <c r="BO51" s="804"/>
      <c r="BP51" s="804"/>
      <c r="BQ51" s="804"/>
      <c r="BR51" s="804"/>
      <c r="BS51" s="804"/>
      <c r="BT51" s="804"/>
      <c r="BU51" s="804"/>
      <c r="BV51" s="804"/>
      <c r="BW51" s="804"/>
      <c r="BX51" s="804"/>
      <c r="BY51" s="804"/>
      <c r="BZ51" s="804"/>
      <c r="CA51" s="804"/>
      <c r="CB51" s="804"/>
      <c r="CC51" s="804"/>
      <c r="CD51" s="804"/>
      <c r="CE51" s="804"/>
      <c r="CF51" s="804"/>
      <c r="CG51" s="804"/>
      <c r="CH51" s="804"/>
      <c r="CI51" s="804"/>
      <c r="CJ51" s="804"/>
      <c r="CK51" s="804"/>
      <c r="CL51" s="804"/>
      <c r="CM51" s="804"/>
      <c r="CN51" s="804"/>
      <c r="CO51" s="804"/>
      <c r="CP51" s="804"/>
      <c r="CQ51" s="804"/>
      <c r="CR51" s="804"/>
      <c r="CS51" s="804"/>
      <c r="CT51" s="804"/>
      <c r="CU51" s="804"/>
      <c r="CV51" s="804"/>
      <c r="CW51" s="804"/>
      <c r="CX51" s="804"/>
      <c r="CY51" s="804"/>
      <c r="CZ51" s="804"/>
      <c r="DA51" s="804"/>
      <c r="DB51" s="804"/>
      <c r="DC51" s="804"/>
      <c r="DD51" s="804"/>
      <c r="DE51" s="804"/>
      <c r="DF51" s="804"/>
      <c r="DG51" s="804"/>
      <c r="DH51" s="804"/>
      <c r="DI51" s="804"/>
      <c r="DJ51" s="804"/>
      <c r="DK51" s="804"/>
      <c r="DL51" s="804"/>
      <c r="DM51" s="804"/>
      <c r="DN51" s="804"/>
      <c r="DO51" s="804"/>
      <c r="DP51" s="804"/>
      <c r="DQ51" s="804"/>
      <c r="DR51" s="804"/>
      <c r="DS51" s="804"/>
      <c r="DT51" s="804"/>
      <c r="DU51" s="804"/>
      <c r="DV51" s="804"/>
      <c r="DW51" s="804"/>
      <c r="DX51" s="804"/>
      <c r="DY51" s="804"/>
      <c r="DZ51" s="804"/>
      <c r="EA51" s="804"/>
      <c r="EB51" s="804"/>
      <c r="EC51" s="804"/>
      <c r="ED51" s="804"/>
      <c r="EE51" s="804"/>
      <c r="EF51" s="804"/>
      <c r="EG51" s="804"/>
      <c r="EH51" s="804"/>
      <c r="EI51" s="804"/>
      <c r="EJ51" s="804"/>
      <c r="EK51" s="804"/>
      <c r="EL51" s="804"/>
      <c r="EM51" s="804"/>
      <c r="EN51" s="804"/>
      <c r="EO51" s="804"/>
      <c r="EP51" s="804"/>
      <c r="EQ51" s="804"/>
      <c r="ER51" s="804"/>
      <c r="ES51" s="804"/>
      <c r="ET51" s="804"/>
      <c r="EU51" s="804"/>
      <c r="EV51" s="804"/>
      <c r="EW51" s="804"/>
      <c r="EX51" s="804"/>
      <c r="EY51" s="804"/>
      <c r="EZ51" s="804"/>
      <c r="FA51" s="804"/>
      <c r="FB51" s="804"/>
      <c r="FC51" s="804"/>
      <c r="FD51" s="804"/>
      <c r="FE51" s="804"/>
      <c r="FF51" s="804"/>
      <c r="FG51" s="804"/>
      <c r="FH51" s="804"/>
      <c r="FI51" s="804"/>
      <c r="FJ51" s="804"/>
      <c r="FK51" s="804"/>
      <c r="FL51" s="804"/>
      <c r="FM51" s="804"/>
      <c r="FN51" s="804"/>
      <c r="FO51" s="804"/>
      <c r="FP51" s="804"/>
      <c r="FQ51" s="804"/>
      <c r="FR51" s="804"/>
      <c r="FS51" s="804"/>
      <c r="FT51" s="804"/>
      <c r="FU51" s="804"/>
      <c r="FV51" s="804"/>
      <c r="FW51" s="804"/>
      <c r="FX51" s="804"/>
      <c r="FY51" s="804"/>
      <c r="FZ51" s="804"/>
      <c r="GA51" s="804"/>
      <c r="GB51" s="804"/>
      <c r="GC51" s="804"/>
      <c r="GD51" s="804"/>
      <c r="GE51" s="804"/>
      <c r="GF51" s="804"/>
      <c r="GG51" s="804"/>
      <c r="GH51" s="804"/>
      <c r="GI51" s="804"/>
      <c r="GJ51" s="804"/>
      <c r="GK51" s="804"/>
      <c r="GL51" s="804"/>
      <c r="GM51" s="804"/>
      <c r="GN51" s="804"/>
      <c r="GO51" s="804"/>
      <c r="GP51" s="804"/>
      <c r="GQ51" s="804"/>
      <c r="GR51" s="804"/>
      <c r="GS51" s="804"/>
      <c r="GT51" s="804"/>
      <c r="GU51" s="804"/>
      <c r="GV51" s="804"/>
      <c r="GW51" s="804"/>
      <c r="GX51" s="804"/>
      <c r="GY51" s="804"/>
      <c r="GZ51" s="804"/>
      <c r="HA51" s="804"/>
      <c r="HB51" s="804"/>
      <c r="HC51" s="804"/>
      <c r="HD51" s="804"/>
      <c r="HE51" s="804"/>
      <c r="HF51" s="804"/>
      <c r="HG51" s="804"/>
      <c r="HH51" s="804"/>
      <c r="HI51" s="804"/>
      <c r="HJ51" s="804"/>
      <c r="HK51" s="804"/>
      <c r="HL51" s="804"/>
      <c r="HM51" s="804"/>
      <c r="HN51" s="804"/>
      <c r="HO51" s="804"/>
      <c r="HP51" s="804"/>
      <c r="HQ51" s="804"/>
      <c r="HR51" s="804"/>
      <c r="HS51" s="804"/>
      <c r="HT51" s="804"/>
      <c r="HU51" s="804"/>
      <c r="HV51" s="804"/>
      <c r="HW51" s="804"/>
      <c r="HX51" s="804"/>
      <c r="HY51" s="804"/>
      <c r="HZ51" s="804"/>
      <c r="IA51" s="804"/>
      <c r="IB51" s="804"/>
      <c r="IC51" s="804"/>
      <c r="ID51" s="804"/>
      <c r="IE51" s="804"/>
      <c r="IF51" s="804"/>
      <c r="IG51" s="804"/>
      <c r="IH51" s="804"/>
      <c r="II51" s="804"/>
      <c r="IJ51" s="804"/>
      <c r="IK51" s="804"/>
      <c r="IL51" s="804"/>
      <c r="IM51" s="804"/>
      <c r="IN51" s="804"/>
      <c r="IO51" s="804"/>
      <c r="IP51" s="804"/>
      <c r="IQ51" s="804"/>
      <c r="IR51" s="804"/>
      <c r="IS51" s="804"/>
      <c r="IT51" s="804"/>
      <c r="IU51" s="804"/>
      <c r="IV51" s="804"/>
    </row>
    <row r="52" spans="5:29" ht="14.25">
      <c r="E52" s="778" t="s">
        <v>524</v>
      </c>
      <c r="F52" s="2108" t="s">
        <v>526</v>
      </c>
      <c r="G52" s="2108"/>
      <c r="H52" s="2108"/>
      <c r="I52" s="2108"/>
      <c r="J52" s="2108"/>
      <c r="K52" s="2108"/>
      <c r="L52" s="2108"/>
      <c r="M52" s="2108"/>
      <c r="N52" s="2108"/>
      <c r="O52" s="2108"/>
      <c r="P52" s="2108"/>
      <c r="Q52" s="2109"/>
      <c r="R52" s="2110" t="s">
        <v>526</v>
      </c>
      <c r="S52" s="2108"/>
      <c r="T52" s="2108"/>
      <c r="U52" s="2108"/>
      <c r="V52" s="2108"/>
      <c r="W52" s="2108"/>
      <c r="X52" s="2108"/>
      <c r="Y52" s="2108"/>
      <c r="Z52" s="2108"/>
      <c r="AA52" s="2108"/>
      <c r="AB52" s="2108"/>
      <c r="AC52" s="2108"/>
    </row>
    <row r="53" spans="5:29" ht="14.25">
      <c r="E53" s="642" t="s">
        <v>471</v>
      </c>
      <c r="F53" s="809">
        <v>477255</v>
      </c>
      <c r="G53" s="809">
        <v>243078</v>
      </c>
      <c r="H53" s="809">
        <v>19756</v>
      </c>
      <c r="I53" s="809">
        <v>361357</v>
      </c>
      <c r="J53" s="809">
        <v>283357</v>
      </c>
      <c r="K53" s="809">
        <v>17654</v>
      </c>
      <c r="L53" s="809">
        <v>496129</v>
      </c>
      <c r="M53" s="809">
        <v>246075</v>
      </c>
      <c r="N53" s="809">
        <v>17981</v>
      </c>
      <c r="O53" s="809">
        <v>248495</v>
      </c>
      <c r="P53" s="809">
        <v>186354</v>
      </c>
      <c r="Q53" s="821">
        <v>6337</v>
      </c>
      <c r="R53" s="822">
        <v>542556</v>
      </c>
      <c r="S53" s="809">
        <v>272241</v>
      </c>
      <c r="T53" s="809">
        <v>18704</v>
      </c>
      <c r="U53" s="811">
        <v>856995</v>
      </c>
      <c r="V53" s="811">
        <v>351293</v>
      </c>
      <c r="W53" s="811">
        <v>33143</v>
      </c>
      <c r="X53" s="809">
        <v>537324</v>
      </c>
      <c r="Y53" s="809">
        <v>289767</v>
      </c>
      <c r="Z53" s="809">
        <v>23131</v>
      </c>
      <c r="AA53" s="809">
        <v>447530</v>
      </c>
      <c r="AB53" s="809">
        <v>251006</v>
      </c>
      <c r="AC53" s="809">
        <v>10445</v>
      </c>
    </row>
    <row r="54" spans="5:29" ht="14.25">
      <c r="E54" s="642">
        <v>7</v>
      </c>
      <c r="F54" s="809">
        <v>341925</v>
      </c>
      <c r="G54" s="809">
        <v>243062</v>
      </c>
      <c r="H54" s="809">
        <v>20720</v>
      </c>
      <c r="I54" s="809">
        <v>552602</v>
      </c>
      <c r="J54" s="809">
        <v>278424</v>
      </c>
      <c r="K54" s="809">
        <v>20004</v>
      </c>
      <c r="L54" s="809">
        <v>371873</v>
      </c>
      <c r="M54" s="809">
        <v>248056</v>
      </c>
      <c r="N54" s="809">
        <v>22037</v>
      </c>
      <c r="O54" s="809">
        <v>343944</v>
      </c>
      <c r="P54" s="809">
        <v>188919</v>
      </c>
      <c r="Q54" s="821">
        <v>6731</v>
      </c>
      <c r="R54" s="822">
        <v>419466</v>
      </c>
      <c r="S54" s="809">
        <v>272186</v>
      </c>
      <c r="T54" s="809">
        <v>20476</v>
      </c>
      <c r="U54" s="809">
        <v>592287</v>
      </c>
      <c r="V54" s="809">
        <v>353131</v>
      </c>
      <c r="W54" s="809">
        <v>37837</v>
      </c>
      <c r="X54" s="809">
        <v>559473</v>
      </c>
      <c r="Y54" s="809">
        <v>291377</v>
      </c>
      <c r="Z54" s="809">
        <v>26355</v>
      </c>
      <c r="AA54" s="809">
        <v>409702</v>
      </c>
      <c r="AB54" s="809">
        <v>250820</v>
      </c>
      <c r="AC54" s="809">
        <v>11787</v>
      </c>
    </row>
    <row r="55" spans="5:31" ht="14.25">
      <c r="E55" s="642">
        <v>8</v>
      </c>
      <c r="F55" s="809">
        <v>265652</v>
      </c>
      <c r="G55" s="809">
        <v>237728</v>
      </c>
      <c r="H55" s="809">
        <v>20575</v>
      </c>
      <c r="I55" s="809">
        <v>292765</v>
      </c>
      <c r="J55" s="809">
        <v>276570</v>
      </c>
      <c r="K55" s="809">
        <v>15894</v>
      </c>
      <c r="L55" s="809">
        <v>277104</v>
      </c>
      <c r="M55" s="809">
        <v>242202</v>
      </c>
      <c r="N55" s="809">
        <v>21396</v>
      </c>
      <c r="O55" s="809">
        <v>197910</v>
      </c>
      <c r="P55" s="809">
        <v>188593</v>
      </c>
      <c r="Q55" s="821">
        <v>9260</v>
      </c>
      <c r="R55" s="816">
        <v>302116</v>
      </c>
      <c r="S55" s="811">
        <v>269946</v>
      </c>
      <c r="T55" s="811">
        <v>21188</v>
      </c>
      <c r="U55" s="811">
        <v>424485</v>
      </c>
      <c r="V55" s="811">
        <v>352041</v>
      </c>
      <c r="W55" s="811">
        <v>37011</v>
      </c>
      <c r="X55" s="811">
        <v>329372</v>
      </c>
      <c r="Y55" s="811">
        <v>289208</v>
      </c>
      <c r="Z55" s="811">
        <v>27085</v>
      </c>
      <c r="AA55" s="811">
        <v>277039</v>
      </c>
      <c r="AB55" s="811">
        <v>250875</v>
      </c>
      <c r="AC55" s="811">
        <v>12554</v>
      </c>
      <c r="AD55" s="683"/>
      <c r="AE55" s="683"/>
    </row>
    <row r="56" spans="5:31" ht="14.25">
      <c r="E56" s="642">
        <v>9</v>
      </c>
      <c r="F56" s="809">
        <v>263690</v>
      </c>
      <c r="G56" s="809">
        <v>240504</v>
      </c>
      <c r="H56" s="809">
        <v>20895</v>
      </c>
      <c r="I56" s="809">
        <v>300341</v>
      </c>
      <c r="J56" s="809">
        <v>281229</v>
      </c>
      <c r="K56" s="809">
        <v>19112</v>
      </c>
      <c r="L56" s="809">
        <v>270570</v>
      </c>
      <c r="M56" s="809">
        <v>246615</v>
      </c>
      <c r="N56" s="809">
        <v>23587</v>
      </c>
      <c r="O56" s="809">
        <v>194253</v>
      </c>
      <c r="P56" s="809">
        <v>186676</v>
      </c>
      <c r="Q56" s="821">
        <v>7531</v>
      </c>
      <c r="R56" s="816">
        <v>300769</v>
      </c>
      <c r="S56" s="811">
        <v>271743</v>
      </c>
      <c r="T56" s="811">
        <v>21135</v>
      </c>
      <c r="U56" s="811">
        <v>401832</v>
      </c>
      <c r="V56" s="811">
        <v>351136</v>
      </c>
      <c r="W56" s="811">
        <v>35817</v>
      </c>
      <c r="X56" s="811">
        <v>327651</v>
      </c>
      <c r="Y56" s="811">
        <v>290877</v>
      </c>
      <c r="Z56" s="811">
        <v>29150</v>
      </c>
      <c r="AA56" s="811">
        <v>273285</v>
      </c>
      <c r="AB56" s="811">
        <v>249901</v>
      </c>
      <c r="AC56" s="811">
        <v>11741</v>
      </c>
      <c r="AD56" s="683"/>
      <c r="AE56" s="683"/>
    </row>
    <row r="57" spans="5:31" ht="14.25">
      <c r="E57" s="642">
        <v>10</v>
      </c>
      <c r="F57" s="809">
        <v>264245</v>
      </c>
      <c r="G57" s="809">
        <v>242378</v>
      </c>
      <c r="H57" s="809">
        <v>21510</v>
      </c>
      <c r="I57" s="809">
        <v>306514</v>
      </c>
      <c r="J57" s="809">
        <v>283434</v>
      </c>
      <c r="K57" s="809">
        <v>21639</v>
      </c>
      <c r="L57" s="809">
        <v>271183</v>
      </c>
      <c r="M57" s="809">
        <v>246256</v>
      </c>
      <c r="N57" s="809">
        <v>24771</v>
      </c>
      <c r="O57" s="809">
        <v>196284</v>
      </c>
      <c r="P57" s="809">
        <v>189394</v>
      </c>
      <c r="Q57" s="821">
        <v>6487</v>
      </c>
      <c r="R57" s="816">
        <v>302666</v>
      </c>
      <c r="S57" s="811">
        <v>273816</v>
      </c>
      <c r="T57" s="811">
        <v>22478</v>
      </c>
      <c r="U57" s="811">
        <v>402451</v>
      </c>
      <c r="V57" s="811">
        <v>356890</v>
      </c>
      <c r="W57" s="811">
        <v>39732</v>
      </c>
      <c r="X57" s="811">
        <v>329639</v>
      </c>
      <c r="Y57" s="811">
        <v>292239</v>
      </c>
      <c r="Z57" s="811">
        <v>31611</v>
      </c>
      <c r="AA57" s="811">
        <v>267231</v>
      </c>
      <c r="AB57" s="811">
        <v>249747</v>
      </c>
      <c r="AC57" s="811">
        <v>12323</v>
      </c>
      <c r="AD57" s="683"/>
      <c r="AE57" s="683"/>
    </row>
    <row r="58" spans="5:31" ht="14.25">
      <c r="E58" s="642">
        <v>11</v>
      </c>
      <c r="F58" s="807">
        <v>287459</v>
      </c>
      <c r="G58" s="806">
        <v>243833</v>
      </c>
      <c r="H58" s="807">
        <v>21984</v>
      </c>
      <c r="I58" s="806">
        <v>327375</v>
      </c>
      <c r="J58" s="807">
        <v>282020</v>
      </c>
      <c r="K58" s="806">
        <v>21844</v>
      </c>
      <c r="L58" s="806">
        <v>299218</v>
      </c>
      <c r="M58" s="806">
        <v>247972</v>
      </c>
      <c r="N58" s="806">
        <v>27200</v>
      </c>
      <c r="O58" s="806">
        <v>192297</v>
      </c>
      <c r="P58" s="806">
        <v>185852</v>
      </c>
      <c r="Q58" s="808">
        <v>5811</v>
      </c>
      <c r="R58" s="811">
        <v>315332</v>
      </c>
      <c r="S58" s="811">
        <v>271143</v>
      </c>
      <c r="T58" s="811">
        <v>23025</v>
      </c>
      <c r="U58" s="811">
        <v>417458</v>
      </c>
      <c r="V58" s="811">
        <v>348284</v>
      </c>
      <c r="W58" s="812">
        <v>38060</v>
      </c>
      <c r="X58" s="811">
        <v>359389</v>
      </c>
      <c r="Y58" s="811">
        <v>292133</v>
      </c>
      <c r="Z58" s="811">
        <v>33264</v>
      </c>
      <c r="AA58" s="811">
        <v>275379</v>
      </c>
      <c r="AB58" s="811">
        <v>247749</v>
      </c>
      <c r="AC58" s="811">
        <v>13056</v>
      </c>
      <c r="AD58" s="683"/>
      <c r="AE58" s="683"/>
    </row>
    <row r="59" spans="5:31" ht="14.25">
      <c r="E59" s="642">
        <v>12</v>
      </c>
      <c r="F59" s="807">
        <v>558677</v>
      </c>
      <c r="G59" s="806">
        <v>240047</v>
      </c>
      <c r="H59" s="806">
        <v>21735</v>
      </c>
      <c r="I59" s="806">
        <v>564116</v>
      </c>
      <c r="J59" s="807">
        <v>276126</v>
      </c>
      <c r="K59" s="807">
        <v>20956</v>
      </c>
      <c r="L59" s="806">
        <v>618719</v>
      </c>
      <c r="M59" s="806">
        <v>246544</v>
      </c>
      <c r="N59" s="806">
        <v>26357</v>
      </c>
      <c r="O59" s="806">
        <v>398703</v>
      </c>
      <c r="P59" s="806">
        <v>185462</v>
      </c>
      <c r="Q59" s="808">
        <v>7291</v>
      </c>
      <c r="R59" s="811">
        <v>665650</v>
      </c>
      <c r="S59" s="811">
        <v>271852</v>
      </c>
      <c r="T59" s="811">
        <v>23129</v>
      </c>
      <c r="U59" s="811">
        <v>964967</v>
      </c>
      <c r="V59" s="811">
        <v>349681</v>
      </c>
      <c r="W59" s="811">
        <v>39946</v>
      </c>
      <c r="X59" s="811">
        <v>782916</v>
      </c>
      <c r="Y59" s="811">
        <v>292318</v>
      </c>
      <c r="Z59" s="811">
        <v>33569</v>
      </c>
      <c r="AA59" s="811">
        <v>586773</v>
      </c>
      <c r="AB59" s="811">
        <v>247309</v>
      </c>
      <c r="AC59" s="811">
        <v>12925</v>
      </c>
      <c r="AD59" s="683"/>
      <c r="AE59" s="683"/>
    </row>
    <row r="60" spans="1:256" ht="14.25">
      <c r="A60" s="804"/>
      <c r="B60" s="804"/>
      <c r="C60" s="804"/>
      <c r="D60" s="804"/>
      <c r="E60" s="642" t="s">
        <v>294</v>
      </c>
      <c r="F60" s="807">
        <v>264615</v>
      </c>
      <c r="G60" s="807">
        <v>237780</v>
      </c>
      <c r="H60" s="807">
        <v>23964</v>
      </c>
      <c r="I60" s="807">
        <v>300970</v>
      </c>
      <c r="J60" s="807">
        <v>274341</v>
      </c>
      <c r="K60" s="807">
        <v>23472</v>
      </c>
      <c r="L60" s="806">
        <v>282152</v>
      </c>
      <c r="M60" s="806">
        <v>247845</v>
      </c>
      <c r="N60" s="806">
        <v>30869</v>
      </c>
      <c r="O60" s="806">
        <v>185775</v>
      </c>
      <c r="P60" s="806">
        <v>179542</v>
      </c>
      <c r="Q60" s="808">
        <v>5920</v>
      </c>
      <c r="R60" s="811">
        <v>304569</v>
      </c>
      <c r="S60" s="811">
        <v>270026</v>
      </c>
      <c r="T60" s="811">
        <v>23005</v>
      </c>
      <c r="U60" s="811">
        <v>403827</v>
      </c>
      <c r="V60" s="811">
        <v>352915</v>
      </c>
      <c r="W60" s="811">
        <v>37260</v>
      </c>
      <c r="X60" s="811">
        <v>334739</v>
      </c>
      <c r="Y60" s="811">
        <v>287447</v>
      </c>
      <c r="Z60" s="811">
        <v>31937</v>
      </c>
      <c r="AA60" s="811">
        <v>271325</v>
      </c>
      <c r="AB60" s="811">
        <v>251199</v>
      </c>
      <c r="AC60" s="811">
        <v>13391</v>
      </c>
      <c r="AD60" s="804"/>
      <c r="AE60" s="804"/>
      <c r="AF60" s="804"/>
      <c r="AG60" s="804"/>
      <c r="AH60" s="804"/>
      <c r="AI60" s="804"/>
      <c r="AJ60" s="804"/>
      <c r="AK60" s="804"/>
      <c r="AL60" s="804"/>
      <c r="AM60" s="804"/>
      <c r="AN60" s="804"/>
      <c r="AO60" s="804"/>
      <c r="AP60" s="804"/>
      <c r="AQ60" s="804"/>
      <c r="AR60" s="804"/>
      <c r="AS60" s="804"/>
      <c r="AT60" s="804"/>
      <c r="AU60" s="804"/>
      <c r="AV60" s="804"/>
      <c r="AW60" s="804"/>
      <c r="AX60" s="804"/>
      <c r="AY60" s="804"/>
      <c r="AZ60" s="804"/>
      <c r="BA60" s="804"/>
      <c r="BB60" s="804"/>
      <c r="BC60" s="804"/>
      <c r="BD60" s="804"/>
      <c r="BE60" s="804"/>
      <c r="BF60" s="804"/>
      <c r="BG60" s="804"/>
      <c r="BH60" s="804"/>
      <c r="BI60" s="804"/>
      <c r="BJ60" s="804"/>
      <c r="BK60" s="804"/>
      <c r="BL60" s="804"/>
      <c r="BM60" s="804"/>
      <c r="BN60" s="804"/>
      <c r="BO60" s="804"/>
      <c r="BP60" s="804"/>
      <c r="BQ60" s="804"/>
      <c r="BR60" s="804"/>
      <c r="BS60" s="804"/>
      <c r="BT60" s="804"/>
      <c r="BU60" s="804"/>
      <c r="BV60" s="804"/>
      <c r="BW60" s="804"/>
      <c r="BX60" s="804"/>
      <c r="BY60" s="804"/>
      <c r="BZ60" s="804"/>
      <c r="CA60" s="804"/>
      <c r="CB60" s="804"/>
      <c r="CC60" s="804"/>
      <c r="CD60" s="804"/>
      <c r="CE60" s="804"/>
      <c r="CF60" s="804"/>
      <c r="CG60" s="804"/>
      <c r="CH60" s="804"/>
      <c r="CI60" s="804"/>
      <c r="CJ60" s="804"/>
      <c r="CK60" s="804"/>
      <c r="CL60" s="804"/>
      <c r="CM60" s="804"/>
      <c r="CN60" s="804"/>
      <c r="CO60" s="804"/>
      <c r="CP60" s="804"/>
      <c r="CQ60" s="804"/>
      <c r="CR60" s="804"/>
      <c r="CS60" s="804"/>
      <c r="CT60" s="804"/>
      <c r="CU60" s="804"/>
      <c r="CV60" s="804"/>
      <c r="CW60" s="804"/>
      <c r="CX60" s="804"/>
      <c r="CY60" s="804"/>
      <c r="CZ60" s="804"/>
      <c r="DA60" s="804"/>
      <c r="DB60" s="804"/>
      <c r="DC60" s="804"/>
      <c r="DD60" s="804"/>
      <c r="DE60" s="804"/>
      <c r="DF60" s="804"/>
      <c r="DG60" s="804"/>
      <c r="DH60" s="804"/>
      <c r="DI60" s="804"/>
      <c r="DJ60" s="804"/>
      <c r="DK60" s="804"/>
      <c r="DL60" s="804"/>
      <c r="DM60" s="804"/>
      <c r="DN60" s="804"/>
      <c r="DO60" s="804"/>
      <c r="DP60" s="804"/>
      <c r="DQ60" s="804"/>
      <c r="DR60" s="804"/>
      <c r="DS60" s="804"/>
      <c r="DT60" s="804"/>
      <c r="DU60" s="804"/>
      <c r="DV60" s="804"/>
      <c r="DW60" s="804"/>
      <c r="DX60" s="804"/>
      <c r="DY60" s="804"/>
      <c r="DZ60" s="804"/>
      <c r="EA60" s="804"/>
      <c r="EB60" s="804"/>
      <c r="EC60" s="804"/>
      <c r="ED60" s="804"/>
      <c r="EE60" s="804"/>
      <c r="EF60" s="804"/>
      <c r="EG60" s="804"/>
      <c r="EH60" s="804"/>
      <c r="EI60" s="804"/>
      <c r="EJ60" s="804"/>
      <c r="EK60" s="804"/>
      <c r="EL60" s="804"/>
      <c r="EM60" s="804"/>
      <c r="EN60" s="804"/>
      <c r="EO60" s="804"/>
      <c r="EP60" s="804"/>
      <c r="EQ60" s="804"/>
      <c r="ER60" s="804"/>
      <c r="ES60" s="804"/>
      <c r="ET60" s="804"/>
      <c r="EU60" s="804"/>
      <c r="EV60" s="804"/>
      <c r="EW60" s="804"/>
      <c r="EX60" s="804"/>
      <c r="EY60" s="804"/>
      <c r="EZ60" s="804"/>
      <c r="FA60" s="804"/>
      <c r="FB60" s="804"/>
      <c r="FC60" s="804"/>
      <c r="FD60" s="804"/>
      <c r="FE60" s="804"/>
      <c r="FF60" s="804"/>
      <c r="FG60" s="804"/>
      <c r="FH60" s="804"/>
      <c r="FI60" s="804"/>
      <c r="FJ60" s="804"/>
      <c r="FK60" s="804"/>
      <c r="FL60" s="804"/>
      <c r="FM60" s="804"/>
      <c r="FN60" s="804"/>
      <c r="FO60" s="804"/>
      <c r="FP60" s="804"/>
      <c r="FQ60" s="804"/>
      <c r="FR60" s="804"/>
      <c r="FS60" s="804"/>
      <c r="FT60" s="804"/>
      <c r="FU60" s="804"/>
      <c r="FV60" s="804"/>
      <c r="FW60" s="804"/>
      <c r="FX60" s="804"/>
      <c r="FY60" s="804"/>
      <c r="FZ60" s="804"/>
      <c r="GA60" s="804"/>
      <c r="GB60" s="804"/>
      <c r="GC60" s="804"/>
      <c r="GD60" s="804"/>
      <c r="GE60" s="804"/>
      <c r="GF60" s="804"/>
      <c r="GG60" s="804"/>
      <c r="GH60" s="804"/>
      <c r="GI60" s="804"/>
      <c r="GJ60" s="804"/>
      <c r="GK60" s="804"/>
      <c r="GL60" s="804"/>
      <c r="GM60" s="804"/>
      <c r="GN60" s="804"/>
      <c r="GO60" s="804"/>
      <c r="GP60" s="804"/>
      <c r="GQ60" s="804"/>
      <c r="GR60" s="804"/>
      <c r="GS60" s="804"/>
      <c r="GT60" s="804"/>
      <c r="GU60" s="804"/>
      <c r="GV60" s="804"/>
      <c r="GW60" s="804"/>
      <c r="GX60" s="804"/>
      <c r="GY60" s="804"/>
      <c r="GZ60" s="804"/>
      <c r="HA60" s="804"/>
      <c r="HB60" s="804"/>
      <c r="HC60" s="804"/>
      <c r="HD60" s="804"/>
      <c r="HE60" s="804"/>
      <c r="HF60" s="804"/>
      <c r="HG60" s="804"/>
      <c r="HH60" s="804"/>
      <c r="HI60" s="804"/>
      <c r="HJ60" s="804"/>
      <c r="HK60" s="804"/>
      <c r="HL60" s="804"/>
      <c r="HM60" s="804"/>
      <c r="HN60" s="804"/>
      <c r="HO60" s="804"/>
      <c r="HP60" s="804"/>
      <c r="HQ60" s="804"/>
      <c r="HR60" s="804"/>
      <c r="HS60" s="804"/>
      <c r="HT60" s="804"/>
      <c r="HU60" s="804"/>
      <c r="HV60" s="804"/>
      <c r="HW60" s="804"/>
      <c r="HX60" s="804"/>
      <c r="HY60" s="804"/>
      <c r="HZ60" s="804"/>
      <c r="IA60" s="804"/>
      <c r="IB60" s="804"/>
      <c r="IC60" s="804"/>
      <c r="ID60" s="804"/>
      <c r="IE60" s="804"/>
      <c r="IF60" s="804"/>
      <c r="IG60" s="804"/>
      <c r="IH60" s="804"/>
      <c r="II60" s="804"/>
      <c r="IJ60" s="804"/>
      <c r="IK60" s="804"/>
      <c r="IL60" s="804"/>
      <c r="IM60" s="804"/>
      <c r="IN60" s="804"/>
      <c r="IO60" s="804"/>
      <c r="IP60" s="804"/>
      <c r="IQ60" s="804"/>
      <c r="IR60" s="804"/>
      <c r="IS60" s="804"/>
      <c r="IT60" s="804"/>
      <c r="IU60" s="804"/>
      <c r="IV60" s="804"/>
    </row>
    <row r="61" spans="1:256" ht="14.25">
      <c r="A61" s="804"/>
      <c r="B61" s="804"/>
      <c r="C61" s="804"/>
      <c r="D61" s="804"/>
      <c r="E61" s="642">
        <v>2</v>
      </c>
      <c r="F61" s="807">
        <v>262980</v>
      </c>
      <c r="G61" s="807">
        <v>236256</v>
      </c>
      <c r="H61" s="807">
        <v>24934</v>
      </c>
      <c r="I61" s="807">
        <v>304773</v>
      </c>
      <c r="J61" s="807">
        <v>276224</v>
      </c>
      <c r="K61" s="807">
        <v>27593</v>
      </c>
      <c r="L61" s="806">
        <v>282842</v>
      </c>
      <c r="M61" s="806">
        <v>251077</v>
      </c>
      <c r="N61" s="806">
        <v>31083</v>
      </c>
      <c r="O61" s="806">
        <v>188585</v>
      </c>
      <c r="P61" s="806">
        <v>180364</v>
      </c>
      <c r="Q61" s="808">
        <v>7121</v>
      </c>
      <c r="R61" s="811">
        <v>298047</v>
      </c>
      <c r="S61" s="811">
        <v>269868</v>
      </c>
      <c r="T61" s="811">
        <v>22923</v>
      </c>
      <c r="U61" s="811">
        <v>407853</v>
      </c>
      <c r="V61" s="811">
        <v>356241</v>
      </c>
      <c r="W61" s="811">
        <v>39340</v>
      </c>
      <c r="X61" s="811">
        <v>329067</v>
      </c>
      <c r="Y61" s="811">
        <v>289699</v>
      </c>
      <c r="Z61" s="811">
        <v>33690</v>
      </c>
      <c r="AA61" s="811">
        <v>268478</v>
      </c>
      <c r="AB61" s="811">
        <v>250899</v>
      </c>
      <c r="AC61" s="811">
        <v>12377</v>
      </c>
      <c r="AD61" s="804"/>
      <c r="AE61" s="804"/>
      <c r="AF61" s="804"/>
      <c r="AG61" s="804"/>
      <c r="AH61" s="804"/>
      <c r="AI61" s="804"/>
      <c r="AJ61" s="804"/>
      <c r="AK61" s="804"/>
      <c r="AL61" s="804"/>
      <c r="AM61" s="804"/>
      <c r="AN61" s="804"/>
      <c r="AO61" s="804"/>
      <c r="AP61" s="804"/>
      <c r="AQ61" s="804"/>
      <c r="AR61" s="804"/>
      <c r="AS61" s="804"/>
      <c r="AT61" s="804"/>
      <c r="AU61" s="804"/>
      <c r="AV61" s="804"/>
      <c r="AW61" s="804"/>
      <c r="AX61" s="804"/>
      <c r="AY61" s="804"/>
      <c r="AZ61" s="804"/>
      <c r="BA61" s="804"/>
      <c r="BB61" s="804"/>
      <c r="BC61" s="804"/>
      <c r="BD61" s="804"/>
      <c r="BE61" s="804"/>
      <c r="BF61" s="804"/>
      <c r="BG61" s="804"/>
      <c r="BH61" s="804"/>
      <c r="BI61" s="804"/>
      <c r="BJ61" s="804"/>
      <c r="BK61" s="804"/>
      <c r="BL61" s="804"/>
      <c r="BM61" s="804"/>
      <c r="BN61" s="804"/>
      <c r="BO61" s="804"/>
      <c r="BP61" s="804"/>
      <c r="BQ61" s="804"/>
      <c r="BR61" s="804"/>
      <c r="BS61" s="804"/>
      <c r="BT61" s="804"/>
      <c r="BU61" s="804"/>
      <c r="BV61" s="804"/>
      <c r="BW61" s="804"/>
      <c r="BX61" s="804"/>
      <c r="BY61" s="804"/>
      <c r="BZ61" s="804"/>
      <c r="CA61" s="804"/>
      <c r="CB61" s="804"/>
      <c r="CC61" s="804"/>
      <c r="CD61" s="804"/>
      <c r="CE61" s="804"/>
      <c r="CF61" s="804"/>
      <c r="CG61" s="804"/>
      <c r="CH61" s="804"/>
      <c r="CI61" s="804"/>
      <c r="CJ61" s="804"/>
      <c r="CK61" s="804"/>
      <c r="CL61" s="804"/>
      <c r="CM61" s="804"/>
      <c r="CN61" s="804"/>
      <c r="CO61" s="804"/>
      <c r="CP61" s="804"/>
      <c r="CQ61" s="804"/>
      <c r="CR61" s="804"/>
      <c r="CS61" s="804"/>
      <c r="CT61" s="804"/>
      <c r="CU61" s="804"/>
      <c r="CV61" s="804"/>
      <c r="CW61" s="804"/>
      <c r="CX61" s="804"/>
      <c r="CY61" s="804"/>
      <c r="CZ61" s="804"/>
      <c r="DA61" s="804"/>
      <c r="DB61" s="804"/>
      <c r="DC61" s="804"/>
      <c r="DD61" s="804"/>
      <c r="DE61" s="804"/>
      <c r="DF61" s="804"/>
      <c r="DG61" s="804"/>
      <c r="DH61" s="804"/>
      <c r="DI61" s="804"/>
      <c r="DJ61" s="804"/>
      <c r="DK61" s="804"/>
      <c r="DL61" s="804"/>
      <c r="DM61" s="804"/>
      <c r="DN61" s="804"/>
      <c r="DO61" s="804"/>
      <c r="DP61" s="804"/>
      <c r="DQ61" s="804"/>
      <c r="DR61" s="804"/>
      <c r="DS61" s="804"/>
      <c r="DT61" s="804"/>
      <c r="DU61" s="804"/>
      <c r="DV61" s="804"/>
      <c r="DW61" s="804"/>
      <c r="DX61" s="804"/>
      <c r="DY61" s="804"/>
      <c r="DZ61" s="804"/>
      <c r="EA61" s="804"/>
      <c r="EB61" s="804"/>
      <c r="EC61" s="804"/>
      <c r="ED61" s="804"/>
      <c r="EE61" s="804"/>
      <c r="EF61" s="804"/>
      <c r="EG61" s="804"/>
      <c r="EH61" s="804"/>
      <c r="EI61" s="804"/>
      <c r="EJ61" s="804"/>
      <c r="EK61" s="804"/>
      <c r="EL61" s="804"/>
      <c r="EM61" s="804"/>
      <c r="EN61" s="804"/>
      <c r="EO61" s="804"/>
      <c r="EP61" s="804"/>
      <c r="EQ61" s="804"/>
      <c r="ER61" s="804"/>
      <c r="ES61" s="804"/>
      <c r="ET61" s="804"/>
      <c r="EU61" s="804"/>
      <c r="EV61" s="804"/>
      <c r="EW61" s="804"/>
      <c r="EX61" s="804"/>
      <c r="EY61" s="804"/>
      <c r="EZ61" s="804"/>
      <c r="FA61" s="804"/>
      <c r="FB61" s="804"/>
      <c r="FC61" s="804"/>
      <c r="FD61" s="804"/>
      <c r="FE61" s="804"/>
      <c r="FF61" s="804"/>
      <c r="FG61" s="804"/>
      <c r="FH61" s="804"/>
      <c r="FI61" s="804"/>
      <c r="FJ61" s="804"/>
      <c r="FK61" s="804"/>
      <c r="FL61" s="804"/>
      <c r="FM61" s="804"/>
      <c r="FN61" s="804"/>
      <c r="FO61" s="804"/>
      <c r="FP61" s="804"/>
      <c r="FQ61" s="804"/>
      <c r="FR61" s="804"/>
      <c r="FS61" s="804"/>
      <c r="FT61" s="804"/>
      <c r="FU61" s="804"/>
      <c r="FV61" s="804"/>
      <c r="FW61" s="804"/>
      <c r="FX61" s="804"/>
      <c r="FY61" s="804"/>
      <c r="FZ61" s="804"/>
      <c r="GA61" s="804"/>
      <c r="GB61" s="804"/>
      <c r="GC61" s="804"/>
      <c r="GD61" s="804"/>
      <c r="GE61" s="804"/>
      <c r="GF61" s="804"/>
      <c r="GG61" s="804"/>
      <c r="GH61" s="804"/>
      <c r="GI61" s="804"/>
      <c r="GJ61" s="804"/>
      <c r="GK61" s="804"/>
      <c r="GL61" s="804"/>
      <c r="GM61" s="804"/>
      <c r="GN61" s="804"/>
      <c r="GO61" s="804"/>
      <c r="GP61" s="804"/>
      <c r="GQ61" s="804"/>
      <c r="GR61" s="804"/>
      <c r="GS61" s="804"/>
      <c r="GT61" s="804"/>
      <c r="GU61" s="804"/>
      <c r="GV61" s="804"/>
      <c r="GW61" s="804"/>
      <c r="GX61" s="804"/>
      <c r="GY61" s="804"/>
      <c r="GZ61" s="804"/>
      <c r="HA61" s="804"/>
      <c r="HB61" s="804"/>
      <c r="HC61" s="804"/>
      <c r="HD61" s="804"/>
      <c r="HE61" s="804"/>
      <c r="HF61" s="804"/>
      <c r="HG61" s="804"/>
      <c r="HH61" s="804"/>
      <c r="HI61" s="804"/>
      <c r="HJ61" s="804"/>
      <c r="HK61" s="804"/>
      <c r="HL61" s="804"/>
      <c r="HM61" s="804"/>
      <c r="HN61" s="804"/>
      <c r="HO61" s="804"/>
      <c r="HP61" s="804"/>
      <c r="HQ61" s="804"/>
      <c r="HR61" s="804"/>
      <c r="HS61" s="804"/>
      <c r="HT61" s="804"/>
      <c r="HU61" s="804"/>
      <c r="HV61" s="804"/>
      <c r="HW61" s="804"/>
      <c r="HX61" s="804"/>
      <c r="HY61" s="804"/>
      <c r="HZ61" s="804"/>
      <c r="IA61" s="804"/>
      <c r="IB61" s="804"/>
      <c r="IC61" s="804"/>
      <c r="ID61" s="804"/>
      <c r="IE61" s="804"/>
      <c r="IF61" s="804"/>
      <c r="IG61" s="804"/>
      <c r="IH61" s="804"/>
      <c r="II61" s="804"/>
      <c r="IJ61" s="804"/>
      <c r="IK61" s="804"/>
      <c r="IL61" s="804"/>
      <c r="IM61" s="804"/>
      <c r="IN61" s="804"/>
      <c r="IO61" s="804"/>
      <c r="IP61" s="804"/>
      <c r="IQ61" s="804"/>
      <c r="IR61" s="804"/>
      <c r="IS61" s="804"/>
      <c r="IT61" s="804"/>
      <c r="IU61" s="804"/>
      <c r="IV61" s="804"/>
    </row>
    <row r="62" spans="1:256" ht="14.25">
      <c r="A62" s="804"/>
      <c r="B62" s="804"/>
      <c r="C62" s="804"/>
      <c r="D62" s="804"/>
      <c r="E62" s="642">
        <v>3</v>
      </c>
      <c r="F62" s="807">
        <v>296345</v>
      </c>
      <c r="G62" s="807">
        <v>239447</v>
      </c>
      <c r="H62" s="807">
        <v>25108</v>
      </c>
      <c r="I62" s="807">
        <v>303581</v>
      </c>
      <c r="J62" s="807">
        <v>273247</v>
      </c>
      <c r="K62" s="807">
        <v>25626</v>
      </c>
      <c r="L62" s="806">
        <v>285188</v>
      </c>
      <c r="M62" s="806">
        <v>249575</v>
      </c>
      <c r="N62" s="806">
        <v>33250</v>
      </c>
      <c r="O62" s="806">
        <v>195368</v>
      </c>
      <c r="P62" s="806">
        <v>180687</v>
      </c>
      <c r="Q62" s="808">
        <v>7477</v>
      </c>
      <c r="R62" s="811">
        <v>319903</v>
      </c>
      <c r="S62" s="811">
        <v>273650</v>
      </c>
      <c r="T62" s="811">
        <v>23690</v>
      </c>
      <c r="U62" s="811">
        <v>447950</v>
      </c>
      <c r="V62" s="811">
        <v>355372</v>
      </c>
      <c r="W62" s="811">
        <v>39339</v>
      </c>
      <c r="X62" s="811">
        <v>351386</v>
      </c>
      <c r="Y62" s="811">
        <v>291951</v>
      </c>
      <c r="Z62" s="811">
        <v>34718</v>
      </c>
      <c r="AA62" s="811">
        <v>305155</v>
      </c>
      <c r="AB62" s="811">
        <v>253898</v>
      </c>
      <c r="AC62" s="811">
        <v>13222</v>
      </c>
      <c r="AD62" s="804"/>
      <c r="AE62" s="804"/>
      <c r="AF62" s="804"/>
      <c r="AG62" s="804"/>
      <c r="AH62" s="804"/>
      <c r="AI62" s="804"/>
      <c r="AJ62" s="804"/>
      <c r="AK62" s="804"/>
      <c r="AL62" s="804"/>
      <c r="AM62" s="804"/>
      <c r="AN62" s="804"/>
      <c r="AO62" s="804"/>
      <c r="AP62" s="804"/>
      <c r="AQ62" s="804"/>
      <c r="AR62" s="804"/>
      <c r="AS62" s="804"/>
      <c r="AT62" s="804"/>
      <c r="AU62" s="804"/>
      <c r="AV62" s="804"/>
      <c r="AW62" s="804"/>
      <c r="AX62" s="804"/>
      <c r="AY62" s="804"/>
      <c r="AZ62" s="804"/>
      <c r="BA62" s="804"/>
      <c r="BB62" s="804"/>
      <c r="BC62" s="804"/>
      <c r="BD62" s="804"/>
      <c r="BE62" s="804"/>
      <c r="BF62" s="804"/>
      <c r="BG62" s="804"/>
      <c r="BH62" s="804"/>
      <c r="BI62" s="804"/>
      <c r="BJ62" s="804"/>
      <c r="BK62" s="804"/>
      <c r="BL62" s="804"/>
      <c r="BM62" s="804"/>
      <c r="BN62" s="804"/>
      <c r="BO62" s="804"/>
      <c r="BP62" s="804"/>
      <c r="BQ62" s="804"/>
      <c r="BR62" s="804"/>
      <c r="BS62" s="804"/>
      <c r="BT62" s="804"/>
      <c r="BU62" s="804"/>
      <c r="BV62" s="804"/>
      <c r="BW62" s="804"/>
      <c r="BX62" s="804"/>
      <c r="BY62" s="804"/>
      <c r="BZ62" s="804"/>
      <c r="CA62" s="804"/>
      <c r="CB62" s="804"/>
      <c r="CC62" s="804"/>
      <c r="CD62" s="804"/>
      <c r="CE62" s="804"/>
      <c r="CF62" s="804"/>
      <c r="CG62" s="804"/>
      <c r="CH62" s="804"/>
      <c r="CI62" s="804"/>
      <c r="CJ62" s="804"/>
      <c r="CK62" s="804"/>
      <c r="CL62" s="804"/>
      <c r="CM62" s="804"/>
      <c r="CN62" s="804"/>
      <c r="CO62" s="804"/>
      <c r="CP62" s="804"/>
      <c r="CQ62" s="804"/>
      <c r="CR62" s="804"/>
      <c r="CS62" s="804"/>
      <c r="CT62" s="804"/>
      <c r="CU62" s="804"/>
      <c r="CV62" s="804"/>
      <c r="CW62" s="804"/>
      <c r="CX62" s="804"/>
      <c r="CY62" s="804"/>
      <c r="CZ62" s="804"/>
      <c r="DA62" s="804"/>
      <c r="DB62" s="804"/>
      <c r="DC62" s="804"/>
      <c r="DD62" s="804"/>
      <c r="DE62" s="804"/>
      <c r="DF62" s="804"/>
      <c r="DG62" s="804"/>
      <c r="DH62" s="804"/>
      <c r="DI62" s="804"/>
      <c r="DJ62" s="804"/>
      <c r="DK62" s="804"/>
      <c r="DL62" s="804"/>
      <c r="DM62" s="804"/>
      <c r="DN62" s="804"/>
      <c r="DO62" s="804"/>
      <c r="DP62" s="804"/>
      <c r="DQ62" s="804"/>
      <c r="DR62" s="804"/>
      <c r="DS62" s="804"/>
      <c r="DT62" s="804"/>
      <c r="DU62" s="804"/>
      <c r="DV62" s="804"/>
      <c r="DW62" s="804"/>
      <c r="DX62" s="804"/>
      <c r="DY62" s="804"/>
      <c r="DZ62" s="804"/>
      <c r="EA62" s="804"/>
      <c r="EB62" s="804"/>
      <c r="EC62" s="804"/>
      <c r="ED62" s="804"/>
      <c r="EE62" s="804"/>
      <c r="EF62" s="804"/>
      <c r="EG62" s="804"/>
      <c r="EH62" s="804"/>
      <c r="EI62" s="804"/>
      <c r="EJ62" s="804"/>
      <c r="EK62" s="804"/>
      <c r="EL62" s="804"/>
      <c r="EM62" s="804"/>
      <c r="EN62" s="804"/>
      <c r="EO62" s="804"/>
      <c r="EP62" s="804"/>
      <c r="EQ62" s="804"/>
      <c r="ER62" s="804"/>
      <c r="ES62" s="804"/>
      <c r="ET62" s="804"/>
      <c r="EU62" s="804"/>
      <c r="EV62" s="804"/>
      <c r="EW62" s="804"/>
      <c r="EX62" s="804"/>
      <c r="EY62" s="804"/>
      <c r="EZ62" s="804"/>
      <c r="FA62" s="804"/>
      <c r="FB62" s="804"/>
      <c r="FC62" s="804"/>
      <c r="FD62" s="804"/>
      <c r="FE62" s="804"/>
      <c r="FF62" s="804"/>
      <c r="FG62" s="804"/>
      <c r="FH62" s="804"/>
      <c r="FI62" s="804"/>
      <c r="FJ62" s="804"/>
      <c r="FK62" s="804"/>
      <c r="FL62" s="804"/>
      <c r="FM62" s="804"/>
      <c r="FN62" s="804"/>
      <c r="FO62" s="804"/>
      <c r="FP62" s="804"/>
      <c r="FQ62" s="804"/>
      <c r="FR62" s="804"/>
      <c r="FS62" s="804"/>
      <c r="FT62" s="804"/>
      <c r="FU62" s="804"/>
      <c r="FV62" s="804"/>
      <c r="FW62" s="804"/>
      <c r="FX62" s="804"/>
      <c r="FY62" s="804"/>
      <c r="FZ62" s="804"/>
      <c r="GA62" s="804"/>
      <c r="GB62" s="804"/>
      <c r="GC62" s="804"/>
      <c r="GD62" s="804"/>
      <c r="GE62" s="804"/>
      <c r="GF62" s="804"/>
      <c r="GG62" s="804"/>
      <c r="GH62" s="804"/>
      <c r="GI62" s="804"/>
      <c r="GJ62" s="804"/>
      <c r="GK62" s="804"/>
      <c r="GL62" s="804"/>
      <c r="GM62" s="804"/>
      <c r="GN62" s="804"/>
      <c r="GO62" s="804"/>
      <c r="GP62" s="804"/>
      <c r="GQ62" s="804"/>
      <c r="GR62" s="804"/>
      <c r="GS62" s="804"/>
      <c r="GT62" s="804"/>
      <c r="GU62" s="804"/>
      <c r="GV62" s="804"/>
      <c r="GW62" s="804"/>
      <c r="GX62" s="804"/>
      <c r="GY62" s="804"/>
      <c r="GZ62" s="804"/>
      <c r="HA62" s="804"/>
      <c r="HB62" s="804"/>
      <c r="HC62" s="804"/>
      <c r="HD62" s="804"/>
      <c r="HE62" s="804"/>
      <c r="HF62" s="804"/>
      <c r="HG62" s="804"/>
      <c r="HH62" s="804"/>
      <c r="HI62" s="804"/>
      <c r="HJ62" s="804"/>
      <c r="HK62" s="804"/>
      <c r="HL62" s="804"/>
      <c r="HM62" s="804"/>
      <c r="HN62" s="804"/>
      <c r="HO62" s="804"/>
      <c r="HP62" s="804"/>
      <c r="HQ62" s="804"/>
      <c r="HR62" s="804"/>
      <c r="HS62" s="804"/>
      <c r="HT62" s="804"/>
      <c r="HU62" s="804"/>
      <c r="HV62" s="804"/>
      <c r="HW62" s="804"/>
      <c r="HX62" s="804"/>
      <c r="HY62" s="804"/>
      <c r="HZ62" s="804"/>
      <c r="IA62" s="804"/>
      <c r="IB62" s="804"/>
      <c r="IC62" s="804"/>
      <c r="ID62" s="804"/>
      <c r="IE62" s="804"/>
      <c r="IF62" s="804"/>
      <c r="IG62" s="804"/>
      <c r="IH62" s="804"/>
      <c r="II62" s="804"/>
      <c r="IJ62" s="804"/>
      <c r="IK62" s="804"/>
      <c r="IL62" s="804"/>
      <c r="IM62" s="804"/>
      <c r="IN62" s="804"/>
      <c r="IO62" s="804"/>
      <c r="IP62" s="804"/>
      <c r="IQ62" s="804"/>
      <c r="IR62" s="804"/>
      <c r="IS62" s="804"/>
      <c r="IT62" s="804"/>
      <c r="IU62" s="804"/>
      <c r="IV62" s="804"/>
    </row>
    <row r="63" spans="1:256" ht="14.25">
      <c r="A63" s="804"/>
      <c r="B63" s="804"/>
      <c r="C63" s="804"/>
      <c r="D63" s="804"/>
      <c r="E63" s="642">
        <v>4</v>
      </c>
      <c r="F63" s="807">
        <v>272618</v>
      </c>
      <c r="G63" s="807">
        <v>241675</v>
      </c>
      <c r="H63" s="807">
        <v>25770</v>
      </c>
      <c r="I63" s="807">
        <v>314983</v>
      </c>
      <c r="J63" s="807">
        <v>278776</v>
      </c>
      <c r="K63" s="807">
        <v>22569</v>
      </c>
      <c r="L63" s="806">
        <v>289545</v>
      </c>
      <c r="M63" s="806">
        <v>256036</v>
      </c>
      <c r="N63" s="806">
        <v>33254</v>
      </c>
      <c r="O63" s="806">
        <v>201531</v>
      </c>
      <c r="P63" s="806">
        <v>192545</v>
      </c>
      <c r="Q63" s="808">
        <v>8287</v>
      </c>
      <c r="R63" s="811">
        <v>313716</v>
      </c>
      <c r="S63" s="811">
        <v>275920</v>
      </c>
      <c r="T63" s="811">
        <v>24397</v>
      </c>
      <c r="U63" s="811">
        <v>418526</v>
      </c>
      <c r="V63" s="811">
        <v>354507</v>
      </c>
      <c r="W63" s="811">
        <v>39363</v>
      </c>
      <c r="X63" s="811">
        <v>341449</v>
      </c>
      <c r="Y63" s="811">
        <v>295298</v>
      </c>
      <c r="Z63" s="811">
        <v>35601</v>
      </c>
      <c r="AA63" s="811">
        <v>291249</v>
      </c>
      <c r="AB63" s="811">
        <v>256357</v>
      </c>
      <c r="AC63" s="811">
        <v>14045</v>
      </c>
      <c r="AD63" s="804"/>
      <c r="AE63" s="804"/>
      <c r="AF63" s="804"/>
      <c r="AG63" s="804"/>
      <c r="AH63" s="804"/>
      <c r="AI63" s="804"/>
      <c r="AJ63" s="804"/>
      <c r="AK63" s="804"/>
      <c r="AL63" s="804"/>
      <c r="AM63" s="804"/>
      <c r="AN63" s="804"/>
      <c r="AO63" s="804"/>
      <c r="AP63" s="804"/>
      <c r="AQ63" s="804"/>
      <c r="AR63" s="804"/>
      <c r="AS63" s="804"/>
      <c r="AT63" s="804"/>
      <c r="AU63" s="804"/>
      <c r="AV63" s="804"/>
      <c r="AW63" s="804"/>
      <c r="AX63" s="804"/>
      <c r="AY63" s="804"/>
      <c r="AZ63" s="804"/>
      <c r="BA63" s="804"/>
      <c r="BB63" s="804"/>
      <c r="BC63" s="804"/>
      <c r="BD63" s="804"/>
      <c r="BE63" s="804"/>
      <c r="BF63" s="804"/>
      <c r="BG63" s="804"/>
      <c r="BH63" s="804"/>
      <c r="BI63" s="804"/>
      <c r="BJ63" s="804"/>
      <c r="BK63" s="804"/>
      <c r="BL63" s="804"/>
      <c r="BM63" s="804"/>
      <c r="BN63" s="804"/>
      <c r="BO63" s="804"/>
      <c r="BP63" s="804"/>
      <c r="BQ63" s="804"/>
      <c r="BR63" s="804"/>
      <c r="BS63" s="804"/>
      <c r="BT63" s="804"/>
      <c r="BU63" s="804"/>
      <c r="BV63" s="804"/>
      <c r="BW63" s="804"/>
      <c r="BX63" s="804"/>
      <c r="BY63" s="804"/>
      <c r="BZ63" s="804"/>
      <c r="CA63" s="804"/>
      <c r="CB63" s="804"/>
      <c r="CC63" s="804"/>
      <c r="CD63" s="804"/>
      <c r="CE63" s="804"/>
      <c r="CF63" s="804"/>
      <c r="CG63" s="804"/>
      <c r="CH63" s="804"/>
      <c r="CI63" s="804"/>
      <c r="CJ63" s="804"/>
      <c r="CK63" s="804"/>
      <c r="CL63" s="804"/>
      <c r="CM63" s="804"/>
      <c r="CN63" s="804"/>
      <c r="CO63" s="804"/>
      <c r="CP63" s="804"/>
      <c r="CQ63" s="804"/>
      <c r="CR63" s="804"/>
      <c r="CS63" s="804"/>
      <c r="CT63" s="804"/>
      <c r="CU63" s="804"/>
      <c r="CV63" s="804"/>
      <c r="CW63" s="804"/>
      <c r="CX63" s="804"/>
      <c r="CY63" s="804"/>
      <c r="CZ63" s="804"/>
      <c r="DA63" s="804"/>
      <c r="DB63" s="804"/>
      <c r="DC63" s="804"/>
      <c r="DD63" s="804"/>
      <c r="DE63" s="804"/>
      <c r="DF63" s="804"/>
      <c r="DG63" s="804"/>
      <c r="DH63" s="804"/>
      <c r="DI63" s="804"/>
      <c r="DJ63" s="804"/>
      <c r="DK63" s="804"/>
      <c r="DL63" s="804"/>
      <c r="DM63" s="804"/>
      <c r="DN63" s="804"/>
      <c r="DO63" s="804"/>
      <c r="DP63" s="804"/>
      <c r="DQ63" s="804"/>
      <c r="DR63" s="804"/>
      <c r="DS63" s="804"/>
      <c r="DT63" s="804"/>
      <c r="DU63" s="804"/>
      <c r="DV63" s="804"/>
      <c r="DW63" s="804"/>
      <c r="DX63" s="804"/>
      <c r="DY63" s="804"/>
      <c r="DZ63" s="804"/>
      <c r="EA63" s="804"/>
      <c r="EB63" s="804"/>
      <c r="EC63" s="804"/>
      <c r="ED63" s="804"/>
      <c r="EE63" s="804"/>
      <c r="EF63" s="804"/>
      <c r="EG63" s="804"/>
      <c r="EH63" s="804"/>
      <c r="EI63" s="804"/>
      <c r="EJ63" s="804"/>
      <c r="EK63" s="804"/>
      <c r="EL63" s="804"/>
      <c r="EM63" s="804"/>
      <c r="EN63" s="804"/>
      <c r="EO63" s="804"/>
      <c r="EP63" s="804"/>
      <c r="EQ63" s="804"/>
      <c r="ER63" s="804"/>
      <c r="ES63" s="804"/>
      <c r="ET63" s="804"/>
      <c r="EU63" s="804"/>
      <c r="EV63" s="804"/>
      <c r="EW63" s="804"/>
      <c r="EX63" s="804"/>
      <c r="EY63" s="804"/>
      <c r="EZ63" s="804"/>
      <c r="FA63" s="804"/>
      <c r="FB63" s="804"/>
      <c r="FC63" s="804"/>
      <c r="FD63" s="804"/>
      <c r="FE63" s="804"/>
      <c r="FF63" s="804"/>
      <c r="FG63" s="804"/>
      <c r="FH63" s="804"/>
      <c r="FI63" s="804"/>
      <c r="FJ63" s="804"/>
      <c r="FK63" s="804"/>
      <c r="FL63" s="804"/>
      <c r="FM63" s="804"/>
      <c r="FN63" s="804"/>
      <c r="FO63" s="804"/>
      <c r="FP63" s="804"/>
      <c r="FQ63" s="804"/>
      <c r="FR63" s="804"/>
      <c r="FS63" s="804"/>
      <c r="FT63" s="804"/>
      <c r="FU63" s="804"/>
      <c r="FV63" s="804"/>
      <c r="FW63" s="804"/>
      <c r="FX63" s="804"/>
      <c r="FY63" s="804"/>
      <c r="FZ63" s="804"/>
      <c r="GA63" s="804"/>
      <c r="GB63" s="804"/>
      <c r="GC63" s="804"/>
      <c r="GD63" s="804"/>
      <c r="GE63" s="804"/>
      <c r="GF63" s="804"/>
      <c r="GG63" s="804"/>
      <c r="GH63" s="804"/>
      <c r="GI63" s="804"/>
      <c r="GJ63" s="804"/>
      <c r="GK63" s="804"/>
      <c r="GL63" s="804"/>
      <c r="GM63" s="804"/>
      <c r="GN63" s="804"/>
      <c r="GO63" s="804"/>
      <c r="GP63" s="804"/>
      <c r="GQ63" s="804"/>
      <c r="GR63" s="804"/>
      <c r="GS63" s="804"/>
      <c r="GT63" s="804"/>
      <c r="GU63" s="804"/>
      <c r="GV63" s="804"/>
      <c r="GW63" s="804"/>
      <c r="GX63" s="804"/>
      <c r="GY63" s="804"/>
      <c r="GZ63" s="804"/>
      <c r="HA63" s="804"/>
      <c r="HB63" s="804"/>
      <c r="HC63" s="804"/>
      <c r="HD63" s="804"/>
      <c r="HE63" s="804"/>
      <c r="HF63" s="804"/>
      <c r="HG63" s="804"/>
      <c r="HH63" s="804"/>
      <c r="HI63" s="804"/>
      <c r="HJ63" s="804"/>
      <c r="HK63" s="804"/>
      <c r="HL63" s="804"/>
      <c r="HM63" s="804"/>
      <c r="HN63" s="804"/>
      <c r="HO63" s="804"/>
      <c r="HP63" s="804"/>
      <c r="HQ63" s="804"/>
      <c r="HR63" s="804"/>
      <c r="HS63" s="804"/>
      <c r="HT63" s="804"/>
      <c r="HU63" s="804"/>
      <c r="HV63" s="804"/>
      <c r="HW63" s="804"/>
      <c r="HX63" s="804"/>
      <c r="HY63" s="804"/>
      <c r="HZ63" s="804"/>
      <c r="IA63" s="804"/>
      <c r="IB63" s="804"/>
      <c r="IC63" s="804"/>
      <c r="ID63" s="804"/>
      <c r="IE63" s="804"/>
      <c r="IF63" s="804"/>
      <c r="IG63" s="804"/>
      <c r="IH63" s="804"/>
      <c r="II63" s="804"/>
      <c r="IJ63" s="804"/>
      <c r="IK63" s="804"/>
      <c r="IL63" s="804"/>
      <c r="IM63" s="804"/>
      <c r="IN63" s="804"/>
      <c r="IO63" s="804"/>
      <c r="IP63" s="804"/>
      <c r="IQ63" s="804"/>
      <c r="IR63" s="804"/>
      <c r="IS63" s="804"/>
      <c r="IT63" s="804"/>
      <c r="IU63" s="804"/>
      <c r="IV63" s="804"/>
    </row>
    <row r="64" spans="1:256" ht="14.25">
      <c r="A64" s="804"/>
      <c r="B64" s="804"/>
      <c r="C64" s="804"/>
      <c r="D64" s="804"/>
      <c r="E64" s="642">
        <v>5</v>
      </c>
      <c r="F64" s="815">
        <v>266321</v>
      </c>
      <c r="G64" s="815">
        <v>240111</v>
      </c>
      <c r="H64" s="815">
        <v>25190</v>
      </c>
      <c r="I64" s="815">
        <v>297973</v>
      </c>
      <c r="J64" s="815">
        <v>274165</v>
      </c>
      <c r="K64" s="815">
        <v>20131</v>
      </c>
      <c r="L64" s="815">
        <v>285530</v>
      </c>
      <c r="M64" s="815">
        <v>250814</v>
      </c>
      <c r="N64" s="815">
        <v>33390</v>
      </c>
      <c r="O64" s="815">
        <v>190661</v>
      </c>
      <c r="P64" s="815">
        <v>184838</v>
      </c>
      <c r="Q64" s="815">
        <v>5820</v>
      </c>
      <c r="R64" s="816">
        <v>309110</v>
      </c>
      <c r="S64" s="811">
        <v>272097</v>
      </c>
      <c r="T64" s="811">
        <v>22760</v>
      </c>
      <c r="U64" s="811">
        <v>408795</v>
      </c>
      <c r="V64" s="811">
        <v>350442</v>
      </c>
      <c r="W64" s="811">
        <v>35053</v>
      </c>
      <c r="X64" s="811">
        <v>338818</v>
      </c>
      <c r="Y64" s="811">
        <v>290645</v>
      </c>
      <c r="Z64" s="811">
        <v>32237</v>
      </c>
      <c r="AA64" s="811">
        <v>278582</v>
      </c>
      <c r="AB64" s="811">
        <v>256582</v>
      </c>
      <c r="AC64" s="811">
        <v>13219</v>
      </c>
      <c r="AD64" s="804"/>
      <c r="AE64" s="804"/>
      <c r="AF64" s="804"/>
      <c r="AG64" s="804"/>
      <c r="AH64" s="804"/>
      <c r="AI64" s="804"/>
      <c r="AJ64" s="804"/>
      <c r="AK64" s="804"/>
      <c r="AL64" s="804"/>
      <c r="AM64" s="804"/>
      <c r="AN64" s="804"/>
      <c r="AO64" s="804"/>
      <c r="AP64" s="804"/>
      <c r="AQ64" s="804"/>
      <c r="AR64" s="804"/>
      <c r="AS64" s="804"/>
      <c r="AT64" s="804"/>
      <c r="AU64" s="804"/>
      <c r="AV64" s="804"/>
      <c r="AW64" s="804"/>
      <c r="AX64" s="804"/>
      <c r="AY64" s="804"/>
      <c r="AZ64" s="804"/>
      <c r="BA64" s="804"/>
      <c r="BB64" s="804"/>
      <c r="BC64" s="804"/>
      <c r="BD64" s="804"/>
      <c r="BE64" s="804"/>
      <c r="BF64" s="804"/>
      <c r="BG64" s="804"/>
      <c r="BH64" s="804"/>
      <c r="BI64" s="804"/>
      <c r="BJ64" s="804"/>
      <c r="BK64" s="804"/>
      <c r="BL64" s="804"/>
      <c r="BM64" s="804"/>
      <c r="BN64" s="804"/>
      <c r="BO64" s="804"/>
      <c r="BP64" s="804"/>
      <c r="BQ64" s="804"/>
      <c r="BR64" s="804"/>
      <c r="BS64" s="804"/>
      <c r="BT64" s="804"/>
      <c r="BU64" s="804"/>
      <c r="BV64" s="804"/>
      <c r="BW64" s="804"/>
      <c r="BX64" s="804"/>
      <c r="BY64" s="804"/>
      <c r="BZ64" s="804"/>
      <c r="CA64" s="804"/>
      <c r="CB64" s="804"/>
      <c r="CC64" s="804"/>
      <c r="CD64" s="804"/>
      <c r="CE64" s="804"/>
      <c r="CF64" s="804"/>
      <c r="CG64" s="804"/>
      <c r="CH64" s="804"/>
      <c r="CI64" s="804"/>
      <c r="CJ64" s="804"/>
      <c r="CK64" s="804"/>
      <c r="CL64" s="804"/>
      <c r="CM64" s="804"/>
      <c r="CN64" s="804"/>
      <c r="CO64" s="804"/>
      <c r="CP64" s="804"/>
      <c r="CQ64" s="804"/>
      <c r="CR64" s="804"/>
      <c r="CS64" s="804"/>
      <c r="CT64" s="804"/>
      <c r="CU64" s="804"/>
      <c r="CV64" s="804"/>
      <c r="CW64" s="804"/>
      <c r="CX64" s="804"/>
      <c r="CY64" s="804"/>
      <c r="CZ64" s="804"/>
      <c r="DA64" s="804"/>
      <c r="DB64" s="804"/>
      <c r="DC64" s="804"/>
      <c r="DD64" s="804"/>
      <c r="DE64" s="804"/>
      <c r="DF64" s="804"/>
      <c r="DG64" s="804"/>
      <c r="DH64" s="804"/>
      <c r="DI64" s="804"/>
      <c r="DJ64" s="804"/>
      <c r="DK64" s="804"/>
      <c r="DL64" s="804"/>
      <c r="DM64" s="804"/>
      <c r="DN64" s="804"/>
      <c r="DO64" s="804"/>
      <c r="DP64" s="804"/>
      <c r="DQ64" s="804"/>
      <c r="DR64" s="804"/>
      <c r="DS64" s="804"/>
      <c r="DT64" s="804"/>
      <c r="DU64" s="804"/>
      <c r="DV64" s="804"/>
      <c r="DW64" s="804"/>
      <c r="DX64" s="804"/>
      <c r="DY64" s="804"/>
      <c r="DZ64" s="804"/>
      <c r="EA64" s="804"/>
      <c r="EB64" s="804"/>
      <c r="EC64" s="804"/>
      <c r="ED64" s="804"/>
      <c r="EE64" s="804"/>
      <c r="EF64" s="804"/>
      <c r="EG64" s="804"/>
      <c r="EH64" s="804"/>
      <c r="EI64" s="804"/>
      <c r="EJ64" s="804"/>
      <c r="EK64" s="804"/>
      <c r="EL64" s="804"/>
      <c r="EM64" s="804"/>
      <c r="EN64" s="804"/>
      <c r="EO64" s="804"/>
      <c r="EP64" s="804"/>
      <c r="EQ64" s="804"/>
      <c r="ER64" s="804"/>
      <c r="ES64" s="804"/>
      <c r="ET64" s="804"/>
      <c r="EU64" s="804"/>
      <c r="EV64" s="804"/>
      <c r="EW64" s="804"/>
      <c r="EX64" s="804"/>
      <c r="EY64" s="804"/>
      <c r="EZ64" s="804"/>
      <c r="FA64" s="804"/>
      <c r="FB64" s="804"/>
      <c r="FC64" s="804"/>
      <c r="FD64" s="804"/>
      <c r="FE64" s="804"/>
      <c r="FF64" s="804"/>
      <c r="FG64" s="804"/>
      <c r="FH64" s="804"/>
      <c r="FI64" s="804"/>
      <c r="FJ64" s="804"/>
      <c r="FK64" s="804"/>
      <c r="FL64" s="804"/>
      <c r="FM64" s="804"/>
      <c r="FN64" s="804"/>
      <c r="FO64" s="804"/>
      <c r="FP64" s="804"/>
      <c r="FQ64" s="804"/>
      <c r="FR64" s="804"/>
      <c r="FS64" s="804"/>
      <c r="FT64" s="804"/>
      <c r="FU64" s="804"/>
      <c r="FV64" s="804"/>
      <c r="FW64" s="804"/>
      <c r="FX64" s="804"/>
      <c r="FY64" s="804"/>
      <c r="FZ64" s="804"/>
      <c r="GA64" s="804"/>
      <c r="GB64" s="804"/>
      <c r="GC64" s="804"/>
      <c r="GD64" s="804"/>
      <c r="GE64" s="804"/>
      <c r="GF64" s="804"/>
      <c r="GG64" s="804"/>
      <c r="GH64" s="804"/>
      <c r="GI64" s="804"/>
      <c r="GJ64" s="804"/>
      <c r="GK64" s="804"/>
      <c r="GL64" s="804"/>
      <c r="GM64" s="804"/>
      <c r="GN64" s="804"/>
      <c r="GO64" s="804"/>
      <c r="GP64" s="804"/>
      <c r="GQ64" s="804"/>
      <c r="GR64" s="804"/>
      <c r="GS64" s="804"/>
      <c r="GT64" s="804"/>
      <c r="GU64" s="804"/>
      <c r="GV64" s="804"/>
      <c r="GW64" s="804"/>
      <c r="GX64" s="804"/>
      <c r="GY64" s="804"/>
      <c r="GZ64" s="804"/>
      <c r="HA64" s="804"/>
      <c r="HB64" s="804"/>
      <c r="HC64" s="804"/>
      <c r="HD64" s="804"/>
      <c r="HE64" s="804"/>
      <c r="HF64" s="804"/>
      <c r="HG64" s="804"/>
      <c r="HH64" s="804"/>
      <c r="HI64" s="804"/>
      <c r="HJ64" s="804"/>
      <c r="HK64" s="804"/>
      <c r="HL64" s="804"/>
      <c r="HM64" s="804"/>
      <c r="HN64" s="804"/>
      <c r="HO64" s="804"/>
      <c r="HP64" s="804"/>
      <c r="HQ64" s="804"/>
      <c r="HR64" s="804"/>
      <c r="HS64" s="804"/>
      <c r="HT64" s="804"/>
      <c r="HU64" s="804"/>
      <c r="HV64" s="804"/>
      <c r="HW64" s="804"/>
      <c r="HX64" s="804"/>
      <c r="HY64" s="804"/>
      <c r="HZ64" s="804"/>
      <c r="IA64" s="804"/>
      <c r="IB64" s="804"/>
      <c r="IC64" s="804"/>
      <c r="ID64" s="804"/>
      <c r="IE64" s="804"/>
      <c r="IF64" s="804"/>
      <c r="IG64" s="804"/>
      <c r="IH64" s="804"/>
      <c r="II64" s="804"/>
      <c r="IJ64" s="804"/>
      <c r="IK64" s="804"/>
      <c r="IL64" s="804"/>
      <c r="IM64" s="804"/>
      <c r="IN64" s="804"/>
      <c r="IO64" s="804"/>
      <c r="IP64" s="804"/>
      <c r="IQ64" s="804"/>
      <c r="IR64" s="804"/>
      <c r="IS64" s="804"/>
      <c r="IT64" s="804"/>
      <c r="IU64" s="804"/>
      <c r="IV64" s="804"/>
    </row>
    <row r="65" spans="1:256" ht="14.25">
      <c r="A65" s="804"/>
      <c r="B65" s="804"/>
      <c r="C65" s="804"/>
      <c r="D65" s="804"/>
      <c r="E65" s="642">
        <v>6</v>
      </c>
      <c r="F65" s="815">
        <v>479718</v>
      </c>
      <c r="G65" s="815">
        <v>241032</v>
      </c>
      <c r="H65" s="815">
        <v>24512</v>
      </c>
      <c r="I65" s="815">
        <v>414237</v>
      </c>
      <c r="J65" s="815">
        <v>279547</v>
      </c>
      <c r="K65" s="815">
        <v>18664</v>
      </c>
      <c r="L65" s="815">
        <v>570807</v>
      </c>
      <c r="M65" s="815">
        <v>252168</v>
      </c>
      <c r="N65" s="815">
        <v>32645</v>
      </c>
      <c r="O65" s="815">
        <v>193408</v>
      </c>
      <c r="P65" s="815">
        <v>186482</v>
      </c>
      <c r="Q65" s="815">
        <v>5878</v>
      </c>
      <c r="R65" s="816">
        <v>546754</v>
      </c>
      <c r="S65" s="811">
        <v>274365</v>
      </c>
      <c r="T65" s="811">
        <v>22810</v>
      </c>
      <c r="U65" s="811">
        <v>753107</v>
      </c>
      <c r="V65" s="811">
        <v>348881</v>
      </c>
      <c r="W65" s="811">
        <v>36251</v>
      </c>
      <c r="X65" s="811">
        <v>561210</v>
      </c>
      <c r="Y65" s="811">
        <v>294241</v>
      </c>
      <c r="Z65" s="811">
        <v>33799</v>
      </c>
      <c r="AA65" s="811">
        <v>474518</v>
      </c>
      <c r="AB65" s="811">
        <v>256137</v>
      </c>
      <c r="AC65" s="811">
        <v>12491</v>
      </c>
      <c r="AD65" s="804"/>
      <c r="AE65" s="804"/>
      <c r="AF65" s="804"/>
      <c r="AG65" s="804"/>
      <c r="AH65" s="804"/>
      <c r="AI65" s="804"/>
      <c r="AJ65" s="804"/>
      <c r="AK65" s="804"/>
      <c r="AL65" s="804"/>
      <c r="AM65" s="804"/>
      <c r="AN65" s="804"/>
      <c r="AO65" s="804"/>
      <c r="AP65" s="804"/>
      <c r="AQ65" s="804"/>
      <c r="AR65" s="804"/>
      <c r="AS65" s="804"/>
      <c r="AT65" s="804"/>
      <c r="AU65" s="804"/>
      <c r="AV65" s="804"/>
      <c r="AW65" s="804"/>
      <c r="AX65" s="804"/>
      <c r="AY65" s="804"/>
      <c r="AZ65" s="804"/>
      <c r="BA65" s="804"/>
      <c r="BB65" s="804"/>
      <c r="BC65" s="804"/>
      <c r="BD65" s="804"/>
      <c r="BE65" s="804"/>
      <c r="BF65" s="804"/>
      <c r="BG65" s="804"/>
      <c r="BH65" s="804"/>
      <c r="BI65" s="804"/>
      <c r="BJ65" s="804"/>
      <c r="BK65" s="804"/>
      <c r="BL65" s="804"/>
      <c r="BM65" s="804"/>
      <c r="BN65" s="804"/>
      <c r="BO65" s="804"/>
      <c r="BP65" s="804"/>
      <c r="BQ65" s="804"/>
      <c r="BR65" s="804"/>
      <c r="BS65" s="804"/>
      <c r="BT65" s="804"/>
      <c r="BU65" s="804"/>
      <c r="BV65" s="804"/>
      <c r="BW65" s="804"/>
      <c r="BX65" s="804"/>
      <c r="BY65" s="804"/>
      <c r="BZ65" s="804"/>
      <c r="CA65" s="804"/>
      <c r="CB65" s="804"/>
      <c r="CC65" s="804"/>
      <c r="CD65" s="804"/>
      <c r="CE65" s="804"/>
      <c r="CF65" s="804"/>
      <c r="CG65" s="804"/>
      <c r="CH65" s="804"/>
      <c r="CI65" s="804"/>
      <c r="CJ65" s="804"/>
      <c r="CK65" s="804"/>
      <c r="CL65" s="804"/>
      <c r="CM65" s="804"/>
      <c r="CN65" s="804"/>
      <c r="CO65" s="804"/>
      <c r="CP65" s="804"/>
      <c r="CQ65" s="804"/>
      <c r="CR65" s="804"/>
      <c r="CS65" s="804"/>
      <c r="CT65" s="804"/>
      <c r="CU65" s="804"/>
      <c r="CV65" s="804"/>
      <c r="CW65" s="804"/>
      <c r="CX65" s="804"/>
      <c r="CY65" s="804"/>
      <c r="CZ65" s="804"/>
      <c r="DA65" s="804"/>
      <c r="DB65" s="804"/>
      <c r="DC65" s="804"/>
      <c r="DD65" s="804"/>
      <c r="DE65" s="804"/>
      <c r="DF65" s="804"/>
      <c r="DG65" s="804"/>
      <c r="DH65" s="804"/>
      <c r="DI65" s="804"/>
      <c r="DJ65" s="804"/>
      <c r="DK65" s="804"/>
      <c r="DL65" s="804"/>
      <c r="DM65" s="804"/>
      <c r="DN65" s="804"/>
      <c r="DO65" s="804"/>
      <c r="DP65" s="804"/>
      <c r="DQ65" s="804"/>
      <c r="DR65" s="804"/>
      <c r="DS65" s="804"/>
      <c r="DT65" s="804"/>
      <c r="DU65" s="804"/>
      <c r="DV65" s="804"/>
      <c r="DW65" s="804"/>
      <c r="DX65" s="804"/>
      <c r="DY65" s="804"/>
      <c r="DZ65" s="804"/>
      <c r="EA65" s="804"/>
      <c r="EB65" s="804"/>
      <c r="EC65" s="804"/>
      <c r="ED65" s="804"/>
      <c r="EE65" s="804"/>
      <c r="EF65" s="804"/>
      <c r="EG65" s="804"/>
      <c r="EH65" s="804"/>
      <c r="EI65" s="804"/>
      <c r="EJ65" s="804"/>
      <c r="EK65" s="804"/>
      <c r="EL65" s="804"/>
      <c r="EM65" s="804"/>
      <c r="EN65" s="804"/>
      <c r="EO65" s="804"/>
      <c r="EP65" s="804"/>
      <c r="EQ65" s="804"/>
      <c r="ER65" s="804"/>
      <c r="ES65" s="804"/>
      <c r="ET65" s="804"/>
      <c r="EU65" s="804"/>
      <c r="EV65" s="804"/>
      <c r="EW65" s="804"/>
      <c r="EX65" s="804"/>
      <c r="EY65" s="804"/>
      <c r="EZ65" s="804"/>
      <c r="FA65" s="804"/>
      <c r="FB65" s="804"/>
      <c r="FC65" s="804"/>
      <c r="FD65" s="804"/>
      <c r="FE65" s="804"/>
      <c r="FF65" s="804"/>
      <c r="FG65" s="804"/>
      <c r="FH65" s="804"/>
      <c r="FI65" s="804"/>
      <c r="FJ65" s="804"/>
      <c r="FK65" s="804"/>
      <c r="FL65" s="804"/>
      <c r="FM65" s="804"/>
      <c r="FN65" s="804"/>
      <c r="FO65" s="804"/>
      <c r="FP65" s="804"/>
      <c r="FQ65" s="804"/>
      <c r="FR65" s="804"/>
      <c r="FS65" s="804"/>
      <c r="FT65" s="804"/>
      <c r="FU65" s="804"/>
      <c r="FV65" s="804"/>
      <c r="FW65" s="804"/>
      <c r="FX65" s="804"/>
      <c r="FY65" s="804"/>
      <c r="FZ65" s="804"/>
      <c r="GA65" s="804"/>
      <c r="GB65" s="804"/>
      <c r="GC65" s="804"/>
      <c r="GD65" s="804"/>
      <c r="GE65" s="804"/>
      <c r="GF65" s="804"/>
      <c r="GG65" s="804"/>
      <c r="GH65" s="804"/>
      <c r="GI65" s="804"/>
      <c r="GJ65" s="804"/>
      <c r="GK65" s="804"/>
      <c r="GL65" s="804"/>
      <c r="GM65" s="804"/>
      <c r="GN65" s="804"/>
      <c r="GO65" s="804"/>
      <c r="GP65" s="804"/>
      <c r="GQ65" s="804"/>
      <c r="GR65" s="804"/>
      <c r="GS65" s="804"/>
      <c r="GT65" s="804"/>
      <c r="GU65" s="804"/>
      <c r="GV65" s="804"/>
      <c r="GW65" s="804"/>
      <c r="GX65" s="804"/>
      <c r="GY65" s="804"/>
      <c r="GZ65" s="804"/>
      <c r="HA65" s="804"/>
      <c r="HB65" s="804"/>
      <c r="HC65" s="804"/>
      <c r="HD65" s="804"/>
      <c r="HE65" s="804"/>
      <c r="HF65" s="804"/>
      <c r="HG65" s="804"/>
      <c r="HH65" s="804"/>
      <c r="HI65" s="804"/>
      <c r="HJ65" s="804"/>
      <c r="HK65" s="804"/>
      <c r="HL65" s="804"/>
      <c r="HM65" s="804"/>
      <c r="HN65" s="804"/>
      <c r="HO65" s="804"/>
      <c r="HP65" s="804"/>
      <c r="HQ65" s="804"/>
      <c r="HR65" s="804"/>
      <c r="HS65" s="804"/>
      <c r="HT65" s="804"/>
      <c r="HU65" s="804"/>
      <c r="HV65" s="804"/>
      <c r="HW65" s="804"/>
      <c r="HX65" s="804"/>
      <c r="HY65" s="804"/>
      <c r="HZ65" s="804"/>
      <c r="IA65" s="804"/>
      <c r="IB65" s="804"/>
      <c r="IC65" s="804"/>
      <c r="ID65" s="804"/>
      <c r="IE65" s="804"/>
      <c r="IF65" s="804"/>
      <c r="IG65" s="804"/>
      <c r="IH65" s="804"/>
      <c r="II65" s="804"/>
      <c r="IJ65" s="804"/>
      <c r="IK65" s="804"/>
      <c r="IL65" s="804"/>
      <c r="IM65" s="804"/>
      <c r="IN65" s="804"/>
      <c r="IO65" s="804"/>
      <c r="IP65" s="804"/>
      <c r="IQ65" s="804"/>
      <c r="IR65" s="804"/>
      <c r="IS65" s="804"/>
      <c r="IT65" s="804"/>
      <c r="IU65" s="804"/>
      <c r="IV65" s="804"/>
    </row>
    <row r="66" spans="5:31" ht="14.25">
      <c r="E66" s="763"/>
      <c r="F66" s="823"/>
      <c r="G66" s="824"/>
      <c r="H66" s="823"/>
      <c r="I66" s="824"/>
      <c r="J66" s="823"/>
      <c r="K66" s="824"/>
      <c r="L66" s="824"/>
      <c r="M66" s="824"/>
      <c r="N66" s="824"/>
      <c r="O66" s="824"/>
      <c r="P66" s="824"/>
      <c r="Q66" s="825"/>
      <c r="R66" s="826"/>
      <c r="S66" s="826"/>
      <c r="T66" s="826"/>
      <c r="U66" s="826"/>
      <c r="V66" s="826"/>
      <c r="W66" s="826"/>
      <c r="X66" s="826"/>
      <c r="Y66" s="826"/>
      <c r="Z66" s="826"/>
      <c r="AA66" s="826"/>
      <c r="AB66" s="826"/>
      <c r="AC66" s="826"/>
      <c r="AD66" s="683"/>
      <c r="AE66" s="683"/>
    </row>
    <row r="67" spans="5:31" ht="14.25">
      <c r="E67" s="303"/>
      <c r="F67" s="807"/>
      <c r="G67" s="806"/>
      <c r="H67" s="807"/>
      <c r="I67" s="806"/>
      <c r="J67" s="807"/>
      <c r="K67" s="806"/>
      <c r="L67" s="806"/>
      <c r="M67" s="806"/>
      <c r="N67" s="806"/>
      <c r="O67" s="806"/>
      <c r="P67" s="806"/>
      <c r="Q67" s="806"/>
      <c r="R67" s="809"/>
      <c r="S67" s="809"/>
      <c r="T67" s="809"/>
      <c r="U67" s="809"/>
      <c r="V67" s="809"/>
      <c r="W67" s="809"/>
      <c r="X67" s="809"/>
      <c r="Y67" s="809"/>
      <c r="Z67" s="809"/>
      <c r="AA67" s="809"/>
      <c r="AB67" s="809"/>
      <c r="AC67" s="809"/>
      <c r="AD67" s="683"/>
      <c r="AE67" s="683"/>
    </row>
    <row r="68" spans="5:18" ht="13.5">
      <c r="E68" s="768" t="s">
        <v>527</v>
      </c>
      <c r="F68" s="670" t="s">
        <v>528</v>
      </c>
      <c r="G68" s="670"/>
      <c r="H68" s="670"/>
      <c r="I68" s="670"/>
      <c r="J68" s="670"/>
      <c r="K68" s="670"/>
      <c r="L68" s="670"/>
      <c r="M68" s="670"/>
      <c r="N68" s="670"/>
      <c r="O68" s="670"/>
      <c r="P68" s="664"/>
      <c r="Q68" s="664"/>
      <c r="R68" s="664"/>
    </row>
    <row r="69" spans="1:25" ht="13.5">
      <c r="A69" s="670"/>
      <c r="E69" s="827"/>
      <c r="F69" s="828"/>
      <c r="N69" s="664"/>
      <c r="O69" s="664"/>
      <c r="P69" s="664"/>
      <c r="Q69" s="664"/>
      <c r="R69" s="664"/>
      <c r="S69" s="664"/>
      <c r="T69" s="664"/>
      <c r="U69" s="664"/>
      <c r="V69" s="664"/>
      <c r="W69" s="664"/>
      <c r="X69" s="664"/>
      <c r="Y69" s="664"/>
    </row>
    <row r="70" ht="13.5">
      <c r="H70" s="667" t="s">
        <v>386</v>
      </c>
    </row>
  </sheetData>
  <sheetProtection/>
  <mergeCells count="54">
    <mergeCell ref="H4:I4"/>
    <mergeCell ref="J4:K4"/>
    <mergeCell ref="L4:M4"/>
    <mergeCell ref="N4:O4"/>
    <mergeCell ref="T4:U4"/>
    <mergeCell ref="V4:W4"/>
    <mergeCell ref="X4:Y4"/>
    <mergeCell ref="Z4:AA4"/>
    <mergeCell ref="A3:A6"/>
    <mergeCell ref="B3:Q3"/>
    <mergeCell ref="R3:AG3"/>
    <mergeCell ref="B4:C4"/>
    <mergeCell ref="D4:E4"/>
    <mergeCell ref="F4:G4"/>
    <mergeCell ref="X31:Z32"/>
    <mergeCell ref="AB4:AC4"/>
    <mergeCell ref="AD4:AE4"/>
    <mergeCell ref="AF4:AG4"/>
    <mergeCell ref="B7:I7"/>
    <mergeCell ref="J7:Q7"/>
    <mergeCell ref="R7:Y7"/>
    <mergeCell ref="Z7:AG7"/>
    <mergeCell ref="P4:Q4"/>
    <mergeCell ref="R4:S4"/>
    <mergeCell ref="G34:H34"/>
    <mergeCell ref="E30:E36"/>
    <mergeCell ref="F30:Q30"/>
    <mergeCell ref="R30:AC30"/>
    <mergeCell ref="F31:H32"/>
    <mergeCell ref="I31:K32"/>
    <mergeCell ref="L31:N32"/>
    <mergeCell ref="O31:Q32"/>
    <mergeCell ref="R31:T32"/>
    <mergeCell ref="U31:W32"/>
    <mergeCell ref="Y34:Z34"/>
    <mergeCell ref="AA31:AC32"/>
    <mergeCell ref="F33:F36"/>
    <mergeCell ref="I33:I36"/>
    <mergeCell ref="L33:L36"/>
    <mergeCell ref="O33:O36"/>
    <mergeCell ref="R33:R36"/>
    <mergeCell ref="U33:U36"/>
    <mergeCell ref="X33:X36"/>
    <mergeCell ref="AA33:AA36"/>
    <mergeCell ref="AB34:AC34"/>
    <mergeCell ref="F37:Q37"/>
    <mergeCell ref="R37:AC37"/>
    <mergeCell ref="F52:Q52"/>
    <mergeCell ref="R52:AC52"/>
    <mergeCell ref="J34:K34"/>
    <mergeCell ref="M34:N34"/>
    <mergeCell ref="P34:Q34"/>
    <mergeCell ref="S34:T34"/>
    <mergeCell ref="V34:W3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IV77"/>
  <sheetViews>
    <sheetView zoomScalePageLayoutView="0" workbookViewId="0" topLeftCell="A1">
      <selection activeCell="A1" sqref="A1:M1"/>
    </sheetView>
  </sheetViews>
  <sheetFormatPr defaultColWidth="9.00390625" defaultRowHeight="9"/>
  <cols>
    <col min="1" max="1" width="9.00390625" style="667" customWidth="1"/>
    <col min="2" max="2" width="9.875" style="667" customWidth="1"/>
    <col min="3" max="3" width="9.75390625" style="667" customWidth="1"/>
    <col min="4" max="4" width="9.125" style="667" customWidth="1"/>
    <col min="5" max="5" width="10.50390625" style="769" customWidth="1"/>
    <col min="6" max="6" width="9.625" style="769" customWidth="1"/>
    <col min="7" max="8" width="9.125" style="667" customWidth="1"/>
    <col min="9" max="9" width="9.875" style="667" customWidth="1"/>
    <col min="10" max="10" width="9.125" style="667" customWidth="1"/>
    <col min="11" max="11" width="9.875" style="667" customWidth="1"/>
    <col min="12" max="12" width="9.125" style="667" customWidth="1"/>
    <col min="13" max="13" width="9.875" style="667" customWidth="1"/>
    <col min="14" max="14" width="13.75390625" style="667" bestFit="1" customWidth="1"/>
    <col min="15" max="16" width="9.00390625" style="667" customWidth="1"/>
    <col min="17" max="17" width="9.375" style="769" customWidth="1"/>
    <col min="18" max="19" width="9.00390625" style="681" customWidth="1"/>
    <col min="20" max="20" width="9.00390625" style="682" customWidth="1"/>
    <col min="21" max="22" width="9.00390625" style="681" customWidth="1"/>
    <col min="23" max="23" width="10.375" style="682" customWidth="1"/>
    <col min="24" max="25" width="9.00390625" style="667" customWidth="1"/>
    <col min="26" max="26" width="9.00390625" style="682" customWidth="1"/>
    <col min="27" max="27" width="10.25390625" style="667" customWidth="1"/>
    <col min="28" max="28" width="9.00390625" style="667" customWidth="1"/>
    <col min="29" max="29" width="9.00390625" style="672" customWidth="1"/>
    <col min="30" max="30" width="9.00390625" style="667" customWidth="1"/>
    <col min="31" max="31" width="10.00390625" style="667" customWidth="1"/>
    <col min="32" max="34" width="9.00390625" style="667" customWidth="1"/>
    <col min="35" max="35" width="9.75390625" style="667" customWidth="1"/>
    <col min="36" max="44" width="9.00390625" style="667" customWidth="1"/>
    <col min="45" max="45" width="9.875" style="667" customWidth="1"/>
    <col min="46" max="46" width="9.75390625" style="667" customWidth="1"/>
    <col min="47" max="47" width="9.125" style="667" customWidth="1"/>
    <col min="48" max="48" width="9.875" style="667" customWidth="1"/>
    <col min="49" max="49" width="9.625" style="667" customWidth="1"/>
    <col min="50" max="53" width="9.125" style="667" customWidth="1"/>
    <col min="54" max="54" width="9.875" style="667" customWidth="1"/>
    <col min="55" max="56" width="9.125" style="667" customWidth="1"/>
    <col min="57" max="16384" width="9.00390625" style="667" customWidth="1"/>
  </cols>
  <sheetData>
    <row r="1" spans="1:27" ht="18.75">
      <c r="A1" s="2182" t="s">
        <v>477</v>
      </c>
      <c r="B1" s="2182"/>
      <c r="C1" s="2182"/>
      <c r="D1" s="2182"/>
      <c r="E1" s="2182"/>
      <c r="F1" s="2182"/>
      <c r="G1" s="2182"/>
      <c r="H1" s="2182"/>
      <c r="I1" s="2182"/>
      <c r="J1" s="2182"/>
      <c r="K1" s="2182"/>
      <c r="L1" s="2182"/>
      <c r="M1" s="2182"/>
      <c r="N1" s="671"/>
      <c r="O1" s="2182" t="s">
        <v>478</v>
      </c>
      <c r="P1" s="2182"/>
      <c r="Q1" s="2182"/>
      <c r="R1" s="2182"/>
      <c r="S1" s="2182"/>
      <c r="T1" s="2182"/>
      <c r="U1" s="2182"/>
      <c r="V1" s="2182"/>
      <c r="W1" s="2182"/>
      <c r="X1" s="2182"/>
      <c r="Y1" s="2182"/>
      <c r="Z1" s="2182"/>
      <c r="AA1" s="2182"/>
    </row>
    <row r="2" spans="1:35" ht="14.25" thickBot="1">
      <c r="A2" s="673"/>
      <c r="B2" s="673"/>
      <c r="C2" s="673"/>
      <c r="D2" s="674"/>
      <c r="E2" s="675"/>
      <c r="F2" s="675"/>
      <c r="K2" s="2183" t="s">
        <v>479</v>
      </c>
      <c r="L2" s="2136"/>
      <c r="M2" s="2136"/>
      <c r="N2" s="676"/>
      <c r="O2" s="673"/>
      <c r="P2" s="674"/>
      <c r="Q2" s="677" t="s">
        <v>480</v>
      </c>
      <c r="R2" s="678"/>
      <c r="S2" s="679"/>
      <c r="T2" s="680"/>
      <c r="X2" s="664"/>
      <c r="Y2" s="2183" t="s">
        <v>481</v>
      </c>
      <c r="Z2" s="2136"/>
      <c r="AA2" s="2136"/>
      <c r="AI2" s="279" t="s">
        <v>482</v>
      </c>
    </row>
    <row r="3" spans="1:35" ht="14.25" thickTop="1">
      <c r="A3" s="2130" t="s">
        <v>483</v>
      </c>
      <c r="B3" s="2159" t="s">
        <v>484</v>
      </c>
      <c r="C3" s="2160"/>
      <c r="D3" s="2160"/>
      <c r="E3" s="2160"/>
      <c r="F3" s="2160"/>
      <c r="G3" s="2160"/>
      <c r="H3" s="2160"/>
      <c r="I3" s="2161"/>
      <c r="J3" s="2159" t="s">
        <v>485</v>
      </c>
      <c r="K3" s="2160"/>
      <c r="L3" s="2160"/>
      <c r="M3" s="2160"/>
      <c r="N3" s="2160"/>
      <c r="O3" s="2160"/>
      <c r="P3" s="2160"/>
      <c r="Q3" s="2160"/>
      <c r="R3" s="683"/>
      <c r="S3" s="2185" t="s">
        <v>483</v>
      </c>
      <c r="T3" s="2159" t="s">
        <v>484</v>
      </c>
      <c r="U3" s="2160"/>
      <c r="V3" s="2160"/>
      <c r="W3" s="2160"/>
      <c r="X3" s="2160"/>
      <c r="Y3" s="2160"/>
      <c r="Z3" s="2160"/>
      <c r="AA3" s="2161"/>
      <c r="AB3" s="2159" t="s">
        <v>486</v>
      </c>
      <c r="AC3" s="2160"/>
      <c r="AD3" s="2160"/>
      <c r="AE3" s="2160"/>
      <c r="AF3" s="2160"/>
      <c r="AG3" s="2160"/>
      <c r="AH3" s="2160"/>
      <c r="AI3" s="2160"/>
    </row>
    <row r="4" spans="1:35" ht="13.5">
      <c r="A4" s="2184"/>
      <c r="B4" s="2175" t="s">
        <v>462</v>
      </c>
      <c r="C4" s="2176" t="s">
        <v>463</v>
      </c>
      <c r="D4" s="2143" t="s">
        <v>464</v>
      </c>
      <c r="E4" s="2163" t="s">
        <v>487</v>
      </c>
      <c r="F4" s="2178" t="s">
        <v>462</v>
      </c>
      <c r="G4" s="2176" t="s">
        <v>463</v>
      </c>
      <c r="H4" s="2176" t="s">
        <v>464</v>
      </c>
      <c r="I4" s="2163" t="s">
        <v>487</v>
      </c>
      <c r="J4" s="2180" t="s">
        <v>462</v>
      </c>
      <c r="K4" s="2176" t="s">
        <v>463</v>
      </c>
      <c r="L4" s="2143" t="s">
        <v>464</v>
      </c>
      <c r="M4" s="2163" t="s">
        <v>487</v>
      </c>
      <c r="N4" s="2175" t="s">
        <v>462</v>
      </c>
      <c r="O4" s="2176" t="s">
        <v>463</v>
      </c>
      <c r="P4" s="2111" t="s">
        <v>464</v>
      </c>
      <c r="Q4" s="2163" t="s">
        <v>487</v>
      </c>
      <c r="R4" s="678"/>
      <c r="S4" s="2186"/>
      <c r="T4" s="2137" t="s">
        <v>462</v>
      </c>
      <c r="U4" s="2171" t="s">
        <v>463</v>
      </c>
      <c r="V4" s="2171" t="s">
        <v>464</v>
      </c>
      <c r="W4" s="2173" t="s">
        <v>487</v>
      </c>
      <c r="X4" s="2151" t="s">
        <v>462</v>
      </c>
      <c r="Y4" s="2143" t="s">
        <v>463</v>
      </c>
      <c r="Z4" s="2165" t="s">
        <v>464</v>
      </c>
      <c r="AA4" s="2163" t="s">
        <v>487</v>
      </c>
      <c r="AB4" s="2151" t="s">
        <v>462</v>
      </c>
      <c r="AC4" s="2167" t="s">
        <v>463</v>
      </c>
      <c r="AD4" s="2143" t="s">
        <v>464</v>
      </c>
      <c r="AE4" s="2163" t="s">
        <v>487</v>
      </c>
      <c r="AF4" s="2151" t="s">
        <v>462</v>
      </c>
      <c r="AG4" s="2143" t="s">
        <v>463</v>
      </c>
      <c r="AH4" s="2111" t="s">
        <v>464</v>
      </c>
      <c r="AI4" s="2163" t="s">
        <v>487</v>
      </c>
    </row>
    <row r="5" spans="1:35" ht="13.5">
      <c r="A5" s="2116"/>
      <c r="B5" s="2114"/>
      <c r="C5" s="2177"/>
      <c r="D5" s="2162"/>
      <c r="E5" s="2164"/>
      <c r="F5" s="2179"/>
      <c r="G5" s="2177"/>
      <c r="H5" s="2177"/>
      <c r="I5" s="2164"/>
      <c r="J5" s="2181"/>
      <c r="K5" s="2177"/>
      <c r="L5" s="2162"/>
      <c r="M5" s="2164"/>
      <c r="N5" s="2114"/>
      <c r="O5" s="2177"/>
      <c r="P5" s="2114"/>
      <c r="Q5" s="2164"/>
      <c r="R5" s="678"/>
      <c r="S5" s="2187"/>
      <c r="T5" s="2170"/>
      <c r="U5" s="2172"/>
      <c r="V5" s="2172"/>
      <c r="W5" s="2174"/>
      <c r="X5" s="2162"/>
      <c r="Y5" s="2162"/>
      <c r="Z5" s="2166"/>
      <c r="AA5" s="2164"/>
      <c r="AB5" s="2162"/>
      <c r="AC5" s="2168"/>
      <c r="AD5" s="2169"/>
      <c r="AE5" s="2164"/>
      <c r="AF5" s="2162"/>
      <c r="AG5" s="2162"/>
      <c r="AH5" s="2114"/>
      <c r="AI5" s="2164"/>
    </row>
    <row r="6" spans="1:35" ht="14.25">
      <c r="A6" s="684"/>
      <c r="B6" s="2110" t="s">
        <v>488</v>
      </c>
      <c r="C6" s="2108"/>
      <c r="D6" s="2108"/>
      <c r="E6" s="2109"/>
      <c r="F6" s="2110" t="s">
        <v>489</v>
      </c>
      <c r="G6" s="2108"/>
      <c r="H6" s="2108"/>
      <c r="I6" s="2109"/>
      <c r="J6" s="2110" t="s">
        <v>488</v>
      </c>
      <c r="K6" s="2108"/>
      <c r="L6" s="2108"/>
      <c r="M6" s="2109"/>
      <c r="N6" s="2110" t="s">
        <v>489</v>
      </c>
      <c r="O6" s="2108"/>
      <c r="P6" s="2108"/>
      <c r="Q6" s="2108"/>
      <c r="R6" s="685"/>
      <c r="S6" s="686"/>
      <c r="T6" s="2110" t="s">
        <v>488</v>
      </c>
      <c r="U6" s="2108"/>
      <c r="V6" s="2108"/>
      <c r="W6" s="2109"/>
      <c r="X6" s="2110" t="s">
        <v>489</v>
      </c>
      <c r="Y6" s="2108"/>
      <c r="Z6" s="2108"/>
      <c r="AA6" s="2109"/>
      <c r="AB6" s="2110" t="s">
        <v>488</v>
      </c>
      <c r="AC6" s="2108"/>
      <c r="AD6" s="2108"/>
      <c r="AE6" s="2109"/>
      <c r="AF6" s="2110" t="s">
        <v>489</v>
      </c>
      <c r="AG6" s="2108"/>
      <c r="AH6" s="2108"/>
      <c r="AI6" s="2108"/>
    </row>
    <row r="7" spans="1:35" ht="14.25">
      <c r="A7" s="687" t="s">
        <v>277</v>
      </c>
      <c r="B7" s="645">
        <v>104.9</v>
      </c>
      <c r="C7" s="645">
        <v>99.1</v>
      </c>
      <c r="D7" s="645">
        <v>99.1</v>
      </c>
      <c r="E7" s="688">
        <v>111.9</v>
      </c>
      <c r="F7" s="689">
        <v>102.1</v>
      </c>
      <c r="G7" s="690">
        <v>101.8</v>
      </c>
      <c r="H7" s="690">
        <v>100.5</v>
      </c>
      <c r="I7" s="650">
        <v>95.8</v>
      </c>
      <c r="J7" s="645">
        <v>100.8</v>
      </c>
      <c r="K7" s="645" t="s">
        <v>61</v>
      </c>
      <c r="L7" s="645">
        <v>100.8</v>
      </c>
      <c r="M7" s="650" t="s">
        <v>61</v>
      </c>
      <c r="N7" s="645">
        <v>101.3</v>
      </c>
      <c r="O7" s="645" t="s">
        <v>61</v>
      </c>
      <c r="P7" s="645">
        <v>100.8</v>
      </c>
      <c r="Q7" s="645" t="s">
        <v>61</v>
      </c>
      <c r="R7" s="683"/>
      <c r="S7" s="691" t="s">
        <v>92</v>
      </c>
      <c r="T7" s="643">
        <v>100.1</v>
      </c>
      <c r="U7" s="644">
        <v>98.7</v>
      </c>
      <c r="V7" s="644">
        <v>101.5</v>
      </c>
      <c r="W7" s="692">
        <v>96.9</v>
      </c>
      <c r="X7" s="644">
        <v>100</v>
      </c>
      <c r="Y7" s="644">
        <v>101.4</v>
      </c>
      <c r="Z7" s="644">
        <v>101.7</v>
      </c>
      <c r="AA7" s="644">
        <v>98.7</v>
      </c>
      <c r="AB7" s="658">
        <v>102</v>
      </c>
      <c r="AC7" s="645">
        <v>102.8</v>
      </c>
      <c r="AD7" s="645">
        <v>100.4</v>
      </c>
      <c r="AE7" s="645">
        <v>101.2</v>
      </c>
      <c r="AF7" s="658">
        <v>100.9</v>
      </c>
      <c r="AG7" s="645">
        <v>100.8</v>
      </c>
      <c r="AH7" s="645">
        <v>100.3</v>
      </c>
      <c r="AI7" s="645">
        <v>100.2</v>
      </c>
    </row>
    <row r="8" spans="1:35" ht="14.25">
      <c r="A8" s="687" t="s">
        <v>490</v>
      </c>
      <c r="B8" s="645">
        <v>102.7</v>
      </c>
      <c r="C8" s="645">
        <v>103.7</v>
      </c>
      <c r="D8" s="645">
        <v>101.1</v>
      </c>
      <c r="E8" s="688">
        <v>110.5</v>
      </c>
      <c r="F8" s="689">
        <v>102.1</v>
      </c>
      <c r="G8" s="690">
        <v>106.2</v>
      </c>
      <c r="H8" s="690">
        <v>101.3</v>
      </c>
      <c r="I8" s="650">
        <v>100.9</v>
      </c>
      <c r="J8" s="645">
        <v>100.6</v>
      </c>
      <c r="K8" s="645" t="s">
        <v>61</v>
      </c>
      <c r="L8" s="645">
        <v>101.7</v>
      </c>
      <c r="M8" s="650" t="s">
        <v>61</v>
      </c>
      <c r="N8" s="645">
        <v>101.2</v>
      </c>
      <c r="O8" s="645" t="s">
        <v>61</v>
      </c>
      <c r="P8" s="645">
        <v>101.5</v>
      </c>
      <c r="Q8" s="645" t="s">
        <v>61</v>
      </c>
      <c r="R8" s="683"/>
      <c r="S8" s="691" t="s">
        <v>491</v>
      </c>
      <c r="T8" s="643">
        <v>101.8</v>
      </c>
      <c r="U8" s="644">
        <v>100</v>
      </c>
      <c r="V8" s="644">
        <v>106.8</v>
      </c>
      <c r="W8" s="692">
        <v>95.5</v>
      </c>
      <c r="X8" s="644">
        <v>100.3</v>
      </c>
      <c r="Y8" s="644">
        <v>100.9</v>
      </c>
      <c r="Z8" s="644">
        <v>103.5</v>
      </c>
      <c r="AA8" s="644">
        <v>95.1</v>
      </c>
      <c r="AB8" s="658">
        <v>104.7</v>
      </c>
      <c r="AC8" s="645">
        <v>107.5</v>
      </c>
      <c r="AD8" s="645">
        <v>101.1</v>
      </c>
      <c r="AE8" s="645">
        <v>102.7</v>
      </c>
      <c r="AF8" s="658">
        <v>102.3</v>
      </c>
      <c r="AG8" s="645">
        <v>102.9</v>
      </c>
      <c r="AH8" s="645">
        <v>100.6</v>
      </c>
      <c r="AI8" s="645">
        <v>100.4</v>
      </c>
    </row>
    <row r="9" spans="1:35" ht="14.25">
      <c r="A9" s="687" t="s">
        <v>492</v>
      </c>
      <c r="B9" s="645">
        <v>101</v>
      </c>
      <c r="C9" s="645">
        <v>115.5</v>
      </c>
      <c r="D9" s="645">
        <v>107.7</v>
      </c>
      <c r="E9" s="688">
        <v>102.2</v>
      </c>
      <c r="F9" s="689">
        <v>101.6</v>
      </c>
      <c r="G9" s="690">
        <v>110.9</v>
      </c>
      <c r="H9" s="690">
        <v>107.5</v>
      </c>
      <c r="I9" s="650">
        <v>100.6</v>
      </c>
      <c r="J9" s="645">
        <v>100.8</v>
      </c>
      <c r="K9" s="645" t="s">
        <v>61</v>
      </c>
      <c r="L9" s="645">
        <v>102.3</v>
      </c>
      <c r="M9" s="650" t="s">
        <v>61</v>
      </c>
      <c r="N9" s="645">
        <v>101.2</v>
      </c>
      <c r="O9" s="645" t="s">
        <v>61</v>
      </c>
      <c r="P9" s="645">
        <v>101.8</v>
      </c>
      <c r="Q9" s="645" t="s">
        <v>61</v>
      </c>
      <c r="R9" s="683"/>
      <c r="S9" s="691" t="s">
        <v>493</v>
      </c>
      <c r="T9" s="643">
        <v>103.7</v>
      </c>
      <c r="U9" s="644">
        <v>102.8</v>
      </c>
      <c r="V9" s="644">
        <v>109.6</v>
      </c>
      <c r="W9" s="692">
        <v>93.5</v>
      </c>
      <c r="X9" s="644">
        <v>103.7</v>
      </c>
      <c r="Y9" s="644">
        <v>103.4</v>
      </c>
      <c r="Z9" s="644">
        <v>107</v>
      </c>
      <c r="AA9" s="644">
        <v>92.5</v>
      </c>
      <c r="AB9" s="658">
        <v>105.8</v>
      </c>
      <c r="AC9" s="645">
        <v>108.9</v>
      </c>
      <c r="AD9" s="645">
        <v>101.5</v>
      </c>
      <c r="AE9" s="645">
        <v>104</v>
      </c>
      <c r="AF9" s="658">
        <v>102.7</v>
      </c>
      <c r="AG9" s="645">
        <v>102.9</v>
      </c>
      <c r="AH9" s="645">
        <v>100.6</v>
      </c>
      <c r="AI9" s="645">
        <v>100.9</v>
      </c>
    </row>
    <row r="10" spans="1:35" ht="14.25">
      <c r="A10" s="687" t="s">
        <v>494</v>
      </c>
      <c r="B10" s="645">
        <v>99.5</v>
      </c>
      <c r="C10" s="645">
        <v>98.6</v>
      </c>
      <c r="D10" s="645">
        <v>100</v>
      </c>
      <c r="E10" s="688">
        <v>96.7</v>
      </c>
      <c r="F10" s="689">
        <v>100.2</v>
      </c>
      <c r="G10" s="690">
        <v>91.8</v>
      </c>
      <c r="H10" s="690">
        <v>97.5</v>
      </c>
      <c r="I10" s="650">
        <v>92.7</v>
      </c>
      <c r="J10" s="645">
        <v>99.8</v>
      </c>
      <c r="K10" s="645" t="s">
        <v>61</v>
      </c>
      <c r="L10" s="645">
        <v>101.4</v>
      </c>
      <c r="M10" s="650" t="s">
        <v>61</v>
      </c>
      <c r="N10" s="645">
        <v>100.4</v>
      </c>
      <c r="O10" s="645" t="s">
        <v>61</v>
      </c>
      <c r="P10" s="645">
        <v>101.4</v>
      </c>
      <c r="Q10" s="645" t="s">
        <v>61</v>
      </c>
      <c r="R10" s="683"/>
      <c r="S10" s="687" t="s">
        <v>494</v>
      </c>
      <c r="T10" s="643">
        <v>104.8</v>
      </c>
      <c r="U10" s="644">
        <v>103.5</v>
      </c>
      <c r="V10" s="644">
        <v>111.9</v>
      </c>
      <c r="W10" s="692">
        <v>93.2</v>
      </c>
      <c r="X10" s="644">
        <v>105.7</v>
      </c>
      <c r="Y10" s="644">
        <v>107.4</v>
      </c>
      <c r="Z10" s="644">
        <v>108.8</v>
      </c>
      <c r="AA10" s="644">
        <v>91.8</v>
      </c>
      <c r="AB10" s="658">
        <v>107.9</v>
      </c>
      <c r="AC10" s="645">
        <v>111.9</v>
      </c>
      <c r="AD10" s="645">
        <v>102.5</v>
      </c>
      <c r="AE10" s="645">
        <v>105.2</v>
      </c>
      <c r="AF10" s="658">
        <v>104</v>
      </c>
      <c r="AG10" s="645">
        <v>106.1</v>
      </c>
      <c r="AH10" s="645">
        <v>101.4</v>
      </c>
      <c r="AI10" s="645">
        <v>101</v>
      </c>
    </row>
    <row r="11" spans="1:35" ht="14.25">
      <c r="A11" s="687" t="s">
        <v>495</v>
      </c>
      <c r="B11" s="645">
        <v>100.3</v>
      </c>
      <c r="C11" s="645">
        <v>102.5</v>
      </c>
      <c r="D11" s="645">
        <v>98.6</v>
      </c>
      <c r="E11" s="688">
        <v>102</v>
      </c>
      <c r="F11" s="689">
        <v>101.6</v>
      </c>
      <c r="G11" s="690">
        <v>90</v>
      </c>
      <c r="H11" s="690">
        <v>98.6</v>
      </c>
      <c r="I11" s="650">
        <v>114.9</v>
      </c>
      <c r="J11" s="645">
        <v>98.6</v>
      </c>
      <c r="K11" s="645" t="s">
        <v>61</v>
      </c>
      <c r="L11" s="645">
        <v>97.9</v>
      </c>
      <c r="M11" s="650" t="s">
        <v>61</v>
      </c>
      <c r="N11" s="645">
        <v>98.7</v>
      </c>
      <c r="O11" s="645" t="s">
        <v>61</v>
      </c>
      <c r="P11" s="645">
        <v>97.4</v>
      </c>
      <c r="Q11" s="645" t="s">
        <v>61</v>
      </c>
      <c r="R11" s="683"/>
      <c r="S11" s="687" t="s">
        <v>496</v>
      </c>
      <c r="T11" s="643">
        <v>102.9</v>
      </c>
      <c r="U11" s="644">
        <v>104.1</v>
      </c>
      <c r="V11" s="644">
        <v>110.1</v>
      </c>
      <c r="W11" s="692">
        <v>90.5</v>
      </c>
      <c r="X11" s="644">
        <v>105.5</v>
      </c>
      <c r="Y11" s="644">
        <v>105.7</v>
      </c>
      <c r="Z11" s="644">
        <v>111.1</v>
      </c>
      <c r="AA11" s="644">
        <v>89.7</v>
      </c>
      <c r="AB11" s="658">
        <v>109</v>
      </c>
      <c r="AC11" s="645">
        <v>114</v>
      </c>
      <c r="AD11" s="645">
        <v>102.8</v>
      </c>
      <c r="AE11" s="645">
        <v>105.7</v>
      </c>
      <c r="AF11" s="658">
        <v>104.3</v>
      </c>
      <c r="AG11" s="645">
        <v>108.4</v>
      </c>
      <c r="AH11" s="645">
        <v>101.3</v>
      </c>
      <c r="AI11" s="645">
        <v>100.5</v>
      </c>
    </row>
    <row r="12" spans="1:35" ht="14.25">
      <c r="A12" s="659"/>
      <c r="B12" s="643"/>
      <c r="C12" s="644"/>
      <c r="D12" s="644"/>
      <c r="E12" s="644"/>
      <c r="F12" s="693"/>
      <c r="G12" s="694"/>
      <c r="H12" s="694"/>
      <c r="I12" s="692"/>
      <c r="J12" s="645"/>
      <c r="K12" s="644"/>
      <c r="L12" s="644"/>
      <c r="M12" s="692"/>
      <c r="N12" s="644"/>
      <c r="O12" s="644"/>
      <c r="P12" s="644"/>
      <c r="Q12" s="644"/>
      <c r="R12" s="683"/>
      <c r="S12" s="691"/>
      <c r="T12" s="643"/>
      <c r="U12" s="644"/>
      <c r="V12" s="644"/>
      <c r="W12" s="692"/>
      <c r="X12" s="644"/>
      <c r="Y12" s="644"/>
      <c r="Z12" s="644"/>
      <c r="AA12" s="644"/>
      <c r="AB12" s="643"/>
      <c r="AC12" s="644"/>
      <c r="AD12" s="644"/>
      <c r="AE12" s="644"/>
      <c r="AF12" s="643"/>
      <c r="AG12" s="644"/>
      <c r="AH12" s="644"/>
      <c r="AI12" s="672"/>
    </row>
    <row r="13" spans="1:35" ht="14.25">
      <c r="A13" s="303" t="s">
        <v>471</v>
      </c>
      <c r="B13" s="643">
        <v>139.3</v>
      </c>
      <c r="C13" s="644">
        <v>109.3</v>
      </c>
      <c r="D13" s="644">
        <v>139</v>
      </c>
      <c r="E13" s="688">
        <v>113.2</v>
      </c>
      <c r="F13" s="693">
        <v>153.7</v>
      </c>
      <c r="G13" s="694">
        <v>92.6</v>
      </c>
      <c r="H13" s="694">
        <v>149.2</v>
      </c>
      <c r="I13" s="645">
        <v>125.9</v>
      </c>
      <c r="J13" s="695">
        <v>137.3</v>
      </c>
      <c r="K13" s="696" t="s">
        <v>61</v>
      </c>
      <c r="L13" s="696">
        <v>124.4</v>
      </c>
      <c r="M13" s="697" t="s">
        <v>61</v>
      </c>
      <c r="N13" s="698">
        <v>146.9</v>
      </c>
      <c r="O13" s="699" t="s">
        <v>61</v>
      </c>
      <c r="P13" s="699">
        <v>128.4</v>
      </c>
      <c r="Q13" s="645" t="s">
        <v>61</v>
      </c>
      <c r="R13" s="683"/>
      <c r="S13" s="700" t="s">
        <v>471</v>
      </c>
      <c r="T13" s="643">
        <v>102.6</v>
      </c>
      <c r="U13" s="644">
        <v>104.9</v>
      </c>
      <c r="V13" s="644">
        <v>111.5</v>
      </c>
      <c r="W13" s="692">
        <v>89.9</v>
      </c>
      <c r="X13" s="644">
        <v>105.6</v>
      </c>
      <c r="Y13" s="644">
        <v>106.6</v>
      </c>
      <c r="Z13" s="644">
        <v>112</v>
      </c>
      <c r="AA13" s="644">
        <v>88.5</v>
      </c>
      <c r="AB13" s="701">
        <v>108.7</v>
      </c>
      <c r="AC13" s="702">
        <v>114.3</v>
      </c>
      <c r="AD13" s="702">
        <v>103.3</v>
      </c>
      <c r="AE13" s="702">
        <v>105.3</v>
      </c>
      <c r="AF13" s="701">
        <v>104.5</v>
      </c>
      <c r="AG13" s="702">
        <v>109.1</v>
      </c>
      <c r="AH13" s="702">
        <v>102</v>
      </c>
      <c r="AI13" s="702">
        <v>100.5</v>
      </c>
    </row>
    <row r="14" spans="1:35" ht="14.25">
      <c r="A14" s="303">
        <v>7</v>
      </c>
      <c r="B14" s="643">
        <v>109</v>
      </c>
      <c r="C14" s="644">
        <v>122.5</v>
      </c>
      <c r="D14" s="644">
        <v>112.8</v>
      </c>
      <c r="E14" s="688">
        <v>136.1</v>
      </c>
      <c r="F14" s="693">
        <v>109.6</v>
      </c>
      <c r="G14" s="694">
        <v>140.9</v>
      </c>
      <c r="H14" s="694">
        <v>111.3</v>
      </c>
      <c r="I14" s="645">
        <v>173.3</v>
      </c>
      <c r="J14" s="695">
        <v>114.3</v>
      </c>
      <c r="K14" s="696" t="s">
        <v>61</v>
      </c>
      <c r="L14" s="696">
        <v>132.2</v>
      </c>
      <c r="M14" s="697" t="s">
        <v>61</v>
      </c>
      <c r="N14" s="698">
        <v>113.5</v>
      </c>
      <c r="O14" s="699" t="s">
        <v>61</v>
      </c>
      <c r="P14" s="699">
        <v>133.5</v>
      </c>
      <c r="Q14" s="645" t="s">
        <v>61</v>
      </c>
      <c r="R14" s="683"/>
      <c r="S14" s="700">
        <v>7</v>
      </c>
      <c r="T14" s="643">
        <v>102.7</v>
      </c>
      <c r="U14" s="644">
        <v>104.8</v>
      </c>
      <c r="V14" s="644">
        <v>110</v>
      </c>
      <c r="W14" s="692">
        <v>89.1</v>
      </c>
      <c r="X14" s="644">
        <v>105.9</v>
      </c>
      <c r="Y14" s="644">
        <v>107.1</v>
      </c>
      <c r="Z14" s="644">
        <v>111.9</v>
      </c>
      <c r="AA14" s="644">
        <v>89.4</v>
      </c>
      <c r="AB14" s="701">
        <v>109.1</v>
      </c>
      <c r="AC14" s="702">
        <v>114.4</v>
      </c>
      <c r="AD14" s="702">
        <v>103.1</v>
      </c>
      <c r="AE14" s="702">
        <v>105.6</v>
      </c>
      <c r="AF14" s="701">
        <v>104.6</v>
      </c>
      <c r="AG14" s="702">
        <v>109.1</v>
      </c>
      <c r="AH14" s="702">
        <v>101.8</v>
      </c>
      <c r="AI14" s="702">
        <v>100.4</v>
      </c>
    </row>
    <row r="15" spans="1:35" ht="14.25">
      <c r="A15" s="303">
        <v>8</v>
      </c>
      <c r="B15" s="643">
        <v>86.5</v>
      </c>
      <c r="C15" s="644">
        <v>96.5</v>
      </c>
      <c r="D15" s="644">
        <v>85.1</v>
      </c>
      <c r="E15" s="688">
        <v>92.7</v>
      </c>
      <c r="F15" s="693">
        <v>84.7</v>
      </c>
      <c r="G15" s="694">
        <v>74.3</v>
      </c>
      <c r="H15" s="694">
        <v>82.5</v>
      </c>
      <c r="I15" s="645">
        <v>99.3</v>
      </c>
      <c r="J15" s="695">
        <v>84.5</v>
      </c>
      <c r="K15" s="696" t="s">
        <v>61</v>
      </c>
      <c r="L15" s="696">
        <v>81.8</v>
      </c>
      <c r="M15" s="697" t="s">
        <v>61</v>
      </c>
      <c r="N15" s="698">
        <v>81.6</v>
      </c>
      <c r="O15" s="699" t="s">
        <v>61</v>
      </c>
      <c r="P15" s="699">
        <v>78.4</v>
      </c>
      <c r="Q15" s="645" t="s">
        <v>61</v>
      </c>
      <c r="R15" s="683"/>
      <c r="S15" s="700">
        <v>8</v>
      </c>
      <c r="T15" s="643">
        <v>102.4</v>
      </c>
      <c r="U15" s="644">
        <v>103.8</v>
      </c>
      <c r="V15" s="644">
        <v>109.6</v>
      </c>
      <c r="W15" s="692">
        <v>89.9</v>
      </c>
      <c r="X15" s="644">
        <v>105.7</v>
      </c>
      <c r="Y15" s="644">
        <v>106.4</v>
      </c>
      <c r="Z15" s="644">
        <v>111.3</v>
      </c>
      <c r="AA15" s="644">
        <v>89.9</v>
      </c>
      <c r="AB15" s="701">
        <v>109.2</v>
      </c>
      <c r="AC15" s="702">
        <v>114.2</v>
      </c>
      <c r="AD15" s="702">
        <v>102.8</v>
      </c>
      <c r="AE15" s="702">
        <v>105.7</v>
      </c>
      <c r="AF15" s="701">
        <v>104.4</v>
      </c>
      <c r="AG15" s="702">
        <v>108.6</v>
      </c>
      <c r="AH15" s="702">
        <v>101.5</v>
      </c>
      <c r="AI15" s="702">
        <v>100.4</v>
      </c>
    </row>
    <row r="16" spans="1:35" ht="14.25">
      <c r="A16" s="303">
        <v>9</v>
      </c>
      <c r="B16" s="643">
        <v>85</v>
      </c>
      <c r="C16" s="644">
        <v>90.2</v>
      </c>
      <c r="D16" s="644">
        <v>82.1</v>
      </c>
      <c r="E16" s="688">
        <v>90.1</v>
      </c>
      <c r="F16" s="693">
        <v>84.1</v>
      </c>
      <c r="G16" s="694">
        <v>76.2</v>
      </c>
      <c r="H16" s="694">
        <v>80.6</v>
      </c>
      <c r="I16" s="645">
        <v>97.4</v>
      </c>
      <c r="J16" s="695">
        <v>83.3</v>
      </c>
      <c r="K16" s="696" t="s">
        <v>61</v>
      </c>
      <c r="L16" s="696">
        <v>80.5</v>
      </c>
      <c r="M16" s="697" t="s">
        <v>61</v>
      </c>
      <c r="N16" s="698">
        <v>81.2</v>
      </c>
      <c r="O16" s="699" t="s">
        <v>61</v>
      </c>
      <c r="P16" s="699">
        <v>78</v>
      </c>
      <c r="Q16" s="645" t="s">
        <v>61</v>
      </c>
      <c r="R16" s="683"/>
      <c r="S16" s="700">
        <v>9</v>
      </c>
      <c r="T16" s="643">
        <v>102.5</v>
      </c>
      <c r="U16" s="644">
        <v>103.9</v>
      </c>
      <c r="V16" s="644">
        <v>109.5</v>
      </c>
      <c r="W16" s="692">
        <v>89.9</v>
      </c>
      <c r="X16" s="644">
        <v>105.4</v>
      </c>
      <c r="Y16" s="644">
        <v>106.2</v>
      </c>
      <c r="Z16" s="644">
        <v>111</v>
      </c>
      <c r="AA16" s="644">
        <v>89.8</v>
      </c>
      <c r="AB16" s="701">
        <v>109.1</v>
      </c>
      <c r="AC16" s="702">
        <v>114.1</v>
      </c>
      <c r="AD16" s="702">
        <v>102.7</v>
      </c>
      <c r="AE16" s="702">
        <v>105.9</v>
      </c>
      <c r="AF16" s="701">
        <v>104.2</v>
      </c>
      <c r="AG16" s="702">
        <v>108.3</v>
      </c>
      <c r="AH16" s="702">
        <v>101.2</v>
      </c>
      <c r="AI16" s="702">
        <v>100.5</v>
      </c>
    </row>
    <row r="17" spans="1:35" ht="14.25">
      <c r="A17" s="303">
        <v>10</v>
      </c>
      <c r="B17" s="643">
        <v>85.2</v>
      </c>
      <c r="C17" s="644">
        <v>89.3</v>
      </c>
      <c r="D17" s="644">
        <v>82.7</v>
      </c>
      <c r="E17" s="688">
        <v>90.5</v>
      </c>
      <c r="F17" s="693">
        <v>84.8</v>
      </c>
      <c r="G17" s="694">
        <v>78.3</v>
      </c>
      <c r="H17" s="694">
        <v>81.2</v>
      </c>
      <c r="I17" s="645">
        <v>99</v>
      </c>
      <c r="J17" s="695">
        <v>83.8</v>
      </c>
      <c r="K17" s="696" t="s">
        <v>61</v>
      </c>
      <c r="L17" s="696">
        <v>81</v>
      </c>
      <c r="M17" s="697" t="s">
        <v>61</v>
      </c>
      <c r="N17" s="698">
        <v>81.9</v>
      </c>
      <c r="O17" s="699" t="s">
        <v>61</v>
      </c>
      <c r="P17" s="699">
        <v>78.7</v>
      </c>
      <c r="Q17" s="645" t="s">
        <v>61</v>
      </c>
      <c r="R17" s="683"/>
      <c r="S17" s="700">
        <v>10</v>
      </c>
      <c r="T17" s="643">
        <v>102.7</v>
      </c>
      <c r="U17" s="644">
        <v>103.6</v>
      </c>
      <c r="V17" s="644">
        <v>108.7</v>
      </c>
      <c r="W17" s="692">
        <v>89.8</v>
      </c>
      <c r="X17" s="644">
        <v>105.4</v>
      </c>
      <c r="Y17" s="644">
        <v>106.7</v>
      </c>
      <c r="Z17" s="644">
        <v>110.1</v>
      </c>
      <c r="AA17" s="644">
        <v>89.3</v>
      </c>
      <c r="AB17" s="701">
        <v>109.5</v>
      </c>
      <c r="AC17" s="702">
        <v>114.6</v>
      </c>
      <c r="AD17" s="702">
        <v>102.6</v>
      </c>
      <c r="AE17" s="702">
        <v>106.1</v>
      </c>
      <c r="AF17" s="701">
        <v>104.3</v>
      </c>
      <c r="AG17" s="702">
        <v>109.1</v>
      </c>
      <c r="AH17" s="702">
        <v>101.1</v>
      </c>
      <c r="AI17" s="702">
        <v>100.4</v>
      </c>
    </row>
    <row r="18" spans="1:35" ht="14.25">
      <c r="A18" s="303">
        <v>11</v>
      </c>
      <c r="B18" s="643">
        <v>91.8</v>
      </c>
      <c r="C18" s="644">
        <v>94.6</v>
      </c>
      <c r="D18" s="644">
        <v>90.4</v>
      </c>
      <c r="E18" s="644">
        <v>93.6</v>
      </c>
      <c r="F18" s="693">
        <v>92.7</v>
      </c>
      <c r="G18" s="694">
        <v>84.1</v>
      </c>
      <c r="H18" s="694">
        <v>90.2</v>
      </c>
      <c r="I18" s="692">
        <v>97.6</v>
      </c>
      <c r="J18" s="696">
        <v>87.4</v>
      </c>
      <c r="K18" s="696" t="s">
        <v>61</v>
      </c>
      <c r="L18" s="696">
        <v>87.6</v>
      </c>
      <c r="M18" s="697" t="s">
        <v>61</v>
      </c>
      <c r="N18" s="699">
        <v>85.8</v>
      </c>
      <c r="O18" s="699" t="s">
        <v>61</v>
      </c>
      <c r="P18" s="699">
        <v>86.2</v>
      </c>
      <c r="Q18" s="645" t="s">
        <v>61</v>
      </c>
      <c r="R18" s="683"/>
      <c r="S18" s="700">
        <v>11</v>
      </c>
      <c r="T18" s="643">
        <v>102.5</v>
      </c>
      <c r="U18" s="644">
        <v>103.3</v>
      </c>
      <c r="V18" s="644">
        <v>108.2</v>
      </c>
      <c r="W18" s="692">
        <v>89.2</v>
      </c>
      <c r="X18" s="644">
        <v>105.8</v>
      </c>
      <c r="Y18" s="644">
        <v>106</v>
      </c>
      <c r="Z18" s="644">
        <v>109.9</v>
      </c>
      <c r="AA18" s="644">
        <v>89.5</v>
      </c>
      <c r="AB18" s="701">
        <v>109.7</v>
      </c>
      <c r="AC18" s="702">
        <v>115</v>
      </c>
      <c r="AD18" s="702">
        <v>102.4</v>
      </c>
      <c r="AE18" s="702">
        <v>106.2</v>
      </c>
      <c r="AF18" s="701">
        <v>104.4</v>
      </c>
      <c r="AG18" s="702">
        <v>109.1</v>
      </c>
      <c r="AH18" s="702">
        <v>100.8</v>
      </c>
      <c r="AI18" s="702">
        <v>100.3</v>
      </c>
    </row>
    <row r="19" spans="1:35" ht="14.25">
      <c r="A19" s="303">
        <v>12</v>
      </c>
      <c r="B19" s="643">
        <v>175</v>
      </c>
      <c r="C19" s="644">
        <v>162</v>
      </c>
      <c r="D19" s="644">
        <v>180.7</v>
      </c>
      <c r="E19" s="644">
        <v>173.4</v>
      </c>
      <c r="F19" s="693">
        <v>180.2</v>
      </c>
      <c r="G19" s="694">
        <v>144.8</v>
      </c>
      <c r="H19" s="694">
        <v>186.5</v>
      </c>
      <c r="I19" s="692">
        <v>202.4</v>
      </c>
      <c r="J19" s="696">
        <v>171.2</v>
      </c>
      <c r="K19" s="696" t="s">
        <v>61</v>
      </c>
      <c r="L19" s="696">
        <v>181.1</v>
      </c>
      <c r="M19" s="697" t="s">
        <v>61</v>
      </c>
      <c r="N19" s="699">
        <v>181.7</v>
      </c>
      <c r="O19" s="699" t="s">
        <v>61</v>
      </c>
      <c r="P19" s="699">
        <v>188.6</v>
      </c>
      <c r="Q19" s="645" t="s">
        <v>61</v>
      </c>
      <c r="R19" s="683"/>
      <c r="S19" s="700">
        <v>12</v>
      </c>
      <c r="T19" s="643">
        <v>102.7</v>
      </c>
      <c r="U19" s="644">
        <v>104.4</v>
      </c>
      <c r="V19" s="644">
        <v>107.6</v>
      </c>
      <c r="W19" s="692">
        <v>90.1</v>
      </c>
      <c r="X19" s="644">
        <v>106.1</v>
      </c>
      <c r="Y19" s="644">
        <v>106.3</v>
      </c>
      <c r="Z19" s="644">
        <v>109.5</v>
      </c>
      <c r="AA19" s="644">
        <v>90.2</v>
      </c>
      <c r="AB19" s="701">
        <v>109.8</v>
      </c>
      <c r="AC19" s="702">
        <v>114.9</v>
      </c>
      <c r="AD19" s="702">
        <v>102.2</v>
      </c>
      <c r="AE19" s="697">
        <v>106.6</v>
      </c>
      <c r="AF19" s="702">
        <v>104.3</v>
      </c>
      <c r="AG19" s="702">
        <v>109</v>
      </c>
      <c r="AH19" s="702">
        <v>100.6</v>
      </c>
      <c r="AI19" s="702">
        <v>100.5</v>
      </c>
    </row>
    <row r="20" spans="1:39" ht="14.25">
      <c r="A20" s="659" t="s">
        <v>294</v>
      </c>
      <c r="B20" s="643">
        <v>84.6</v>
      </c>
      <c r="C20" s="644">
        <v>87</v>
      </c>
      <c r="D20" s="644">
        <v>87</v>
      </c>
      <c r="E20" s="644">
        <v>96.3</v>
      </c>
      <c r="F20" s="693">
        <v>84.8</v>
      </c>
      <c r="G20" s="694">
        <v>76.7</v>
      </c>
      <c r="H20" s="694">
        <v>84.4</v>
      </c>
      <c r="I20" s="692">
        <v>93.7</v>
      </c>
      <c r="J20" s="696">
        <v>84.4</v>
      </c>
      <c r="K20" s="696" t="s">
        <v>61</v>
      </c>
      <c r="L20" s="696">
        <v>82.2</v>
      </c>
      <c r="M20" s="697" t="s">
        <v>61</v>
      </c>
      <c r="N20" s="699">
        <v>82.6</v>
      </c>
      <c r="O20" s="699" t="s">
        <v>61</v>
      </c>
      <c r="P20" s="699">
        <v>80.1</v>
      </c>
      <c r="Q20" s="645" t="s">
        <v>61</v>
      </c>
      <c r="R20" s="683"/>
      <c r="S20" s="691" t="s">
        <v>294</v>
      </c>
      <c r="T20" s="703">
        <v>103.1</v>
      </c>
      <c r="U20" s="704">
        <v>104.5</v>
      </c>
      <c r="V20" s="704">
        <v>110.7</v>
      </c>
      <c r="W20" s="705">
        <v>89.4</v>
      </c>
      <c r="X20" s="704">
        <v>105.8</v>
      </c>
      <c r="Y20" s="704">
        <v>105.4</v>
      </c>
      <c r="Z20" s="704">
        <v>109.6</v>
      </c>
      <c r="AA20" s="704">
        <v>88.9</v>
      </c>
      <c r="AB20" s="703">
        <v>109.5</v>
      </c>
      <c r="AC20" s="704">
        <v>114.4</v>
      </c>
      <c r="AD20" s="704">
        <v>101.8</v>
      </c>
      <c r="AE20" s="705">
        <v>106.5</v>
      </c>
      <c r="AF20" s="704">
        <v>104</v>
      </c>
      <c r="AG20" s="704">
        <v>108.3</v>
      </c>
      <c r="AH20" s="704">
        <v>100.2</v>
      </c>
      <c r="AI20" s="702">
        <v>100.5</v>
      </c>
      <c r="AL20" s="706"/>
      <c r="AM20" s="706"/>
    </row>
    <row r="21" spans="1:39" ht="14.25">
      <c r="A21" s="659">
        <v>2</v>
      </c>
      <c r="B21" s="643">
        <v>83.9</v>
      </c>
      <c r="C21" s="644">
        <v>89.4</v>
      </c>
      <c r="D21" s="644">
        <v>87.5</v>
      </c>
      <c r="E21" s="644">
        <v>88.8</v>
      </c>
      <c r="F21" s="693">
        <v>84.3</v>
      </c>
      <c r="G21" s="694">
        <v>77.8</v>
      </c>
      <c r="H21" s="694">
        <v>84.7</v>
      </c>
      <c r="I21" s="692">
        <v>95.2</v>
      </c>
      <c r="J21" s="696">
        <v>82.6</v>
      </c>
      <c r="K21" s="696" t="s">
        <v>497</v>
      </c>
      <c r="L21" s="696">
        <v>81.1</v>
      </c>
      <c r="M21" s="707" t="s">
        <v>61</v>
      </c>
      <c r="N21" s="699">
        <v>81</v>
      </c>
      <c r="O21" s="696" t="s">
        <v>61</v>
      </c>
      <c r="P21" s="699">
        <v>78.8</v>
      </c>
      <c r="Q21" s="645" t="s">
        <v>497</v>
      </c>
      <c r="R21" s="683"/>
      <c r="S21" s="691">
        <v>2</v>
      </c>
      <c r="T21" s="703">
        <v>103.2</v>
      </c>
      <c r="U21" s="704">
        <v>103.9</v>
      </c>
      <c r="V21" s="704">
        <v>110.7</v>
      </c>
      <c r="W21" s="705">
        <v>90.3</v>
      </c>
      <c r="X21" s="704">
        <v>105.8</v>
      </c>
      <c r="Y21" s="704">
        <v>105.3</v>
      </c>
      <c r="Z21" s="704">
        <v>109.7</v>
      </c>
      <c r="AA21" s="704">
        <v>88.8</v>
      </c>
      <c r="AB21" s="703">
        <v>109.3</v>
      </c>
      <c r="AC21" s="704">
        <v>114.7</v>
      </c>
      <c r="AD21" s="704">
        <v>101.6</v>
      </c>
      <c r="AE21" s="705">
        <v>106.5</v>
      </c>
      <c r="AF21" s="704">
        <v>103.8</v>
      </c>
      <c r="AG21" s="704">
        <v>108.6</v>
      </c>
      <c r="AH21" s="704">
        <v>100</v>
      </c>
      <c r="AI21" s="702">
        <v>100.3</v>
      </c>
      <c r="AL21" s="706"/>
      <c r="AM21" s="706"/>
    </row>
    <row r="22" spans="1:39" ht="14.25">
      <c r="A22" s="659">
        <v>3</v>
      </c>
      <c r="B22" s="644">
        <v>91.3</v>
      </c>
      <c r="C22" s="644">
        <v>89</v>
      </c>
      <c r="D22" s="644">
        <v>87.7</v>
      </c>
      <c r="E22" s="644">
        <v>93.5</v>
      </c>
      <c r="F22" s="693">
        <v>94.8</v>
      </c>
      <c r="G22" s="694">
        <v>77.2</v>
      </c>
      <c r="H22" s="694">
        <v>85.2</v>
      </c>
      <c r="I22" s="692">
        <v>98.3</v>
      </c>
      <c r="J22" s="696">
        <v>87.8</v>
      </c>
      <c r="K22" s="696" t="s">
        <v>497</v>
      </c>
      <c r="L22" s="696">
        <v>85.6</v>
      </c>
      <c r="M22" s="707" t="s">
        <v>497</v>
      </c>
      <c r="N22" s="699">
        <v>86.6</v>
      </c>
      <c r="O22" s="696" t="s">
        <v>497</v>
      </c>
      <c r="P22" s="699">
        <v>84</v>
      </c>
      <c r="Q22" s="696" t="s">
        <v>497</v>
      </c>
      <c r="R22" s="683"/>
      <c r="S22" s="691">
        <v>3</v>
      </c>
      <c r="T22" s="704">
        <v>102.9</v>
      </c>
      <c r="U22" s="704">
        <v>106.1</v>
      </c>
      <c r="V22" s="704">
        <v>110.5</v>
      </c>
      <c r="W22" s="705">
        <v>89.8</v>
      </c>
      <c r="X22" s="704">
        <v>105.5</v>
      </c>
      <c r="Y22" s="704">
        <v>106</v>
      </c>
      <c r="Z22" s="704">
        <v>109.4</v>
      </c>
      <c r="AA22" s="704">
        <v>87.7</v>
      </c>
      <c r="AB22" s="703">
        <v>108.9</v>
      </c>
      <c r="AC22" s="704">
        <v>114.7</v>
      </c>
      <c r="AD22" s="704">
        <v>101.5</v>
      </c>
      <c r="AE22" s="705">
        <v>106.2</v>
      </c>
      <c r="AF22" s="704">
        <v>103.1</v>
      </c>
      <c r="AG22" s="704">
        <v>108.4</v>
      </c>
      <c r="AH22" s="704">
        <v>99.8</v>
      </c>
      <c r="AI22" s="702">
        <v>100</v>
      </c>
      <c r="AL22" s="706"/>
      <c r="AM22" s="706"/>
    </row>
    <row r="23" spans="1:39" ht="14.25">
      <c r="A23" s="659">
        <v>4</v>
      </c>
      <c r="B23" s="644">
        <v>87.3</v>
      </c>
      <c r="C23" s="644">
        <v>92.7</v>
      </c>
      <c r="D23" s="644">
        <v>90.8</v>
      </c>
      <c r="E23" s="644">
        <v>93.6</v>
      </c>
      <c r="F23" s="693">
        <v>87.7</v>
      </c>
      <c r="G23" s="694">
        <v>80.7</v>
      </c>
      <c r="H23" s="694">
        <v>87</v>
      </c>
      <c r="I23" s="692">
        <v>102</v>
      </c>
      <c r="J23" s="696">
        <v>86.7</v>
      </c>
      <c r="K23" s="696" t="s">
        <v>61</v>
      </c>
      <c r="L23" s="696">
        <v>84.2</v>
      </c>
      <c r="M23" s="707" t="s">
        <v>61</v>
      </c>
      <c r="N23" s="699">
        <v>85.3</v>
      </c>
      <c r="O23" s="696" t="s">
        <v>61</v>
      </c>
      <c r="P23" s="699">
        <v>81.9</v>
      </c>
      <c r="Q23" s="696" t="s">
        <v>61</v>
      </c>
      <c r="R23" s="683"/>
      <c r="S23" s="691">
        <v>4</v>
      </c>
      <c r="T23" s="704">
        <v>103.9</v>
      </c>
      <c r="U23" s="704">
        <v>110.1</v>
      </c>
      <c r="V23" s="704">
        <v>111.6</v>
      </c>
      <c r="W23" s="705">
        <v>91.9</v>
      </c>
      <c r="X23" s="704">
        <v>106.1</v>
      </c>
      <c r="Y23" s="704">
        <v>105.2</v>
      </c>
      <c r="Z23" s="704">
        <v>111</v>
      </c>
      <c r="AA23" s="704">
        <v>87.9</v>
      </c>
      <c r="AB23" s="703">
        <v>110.3</v>
      </c>
      <c r="AC23" s="704">
        <v>116.4</v>
      </c>
      <c r="AD23" s="704">
        <v>102.5</v>
      </c>
      <c r="AE23" s="705">
        <v>106.8</v>
      </c>
      <c r="AF23" s="704">
        <v>104.6</v>
      </c>
      <c r="AG23" s="704">
        <v>110.6</v>
      </c>
      <c r="AH23" s="704">
        <v>100.9</v>
      </c>
      <c r="AI23" s="702">
        <v>101</v>
      </c>
      <c r="AL23" s="706"/>
      <c r="AM23" s="706"/>
    </row>
    <row r="24" spans="1:39" ht="14.25">
      <c r="A24" s="659">
        <v>5</v>
      </c>
      <c r="B24" s="644">
        <v>85.6</v>
      </c>
      <c r="C24" s="644">
        <v>93.8</v>
      </c>
      <c r="D24" s="644">
        <v>86.7</v>
      </c>
      <c r="E24" s="644">
        <v>92.6</v>
      </c>
      <c r="F24" s="693">
        <v>85.4</v>
      </c>
      <c r="G24" s="694">
        <v>76.1</v>
      </c>
      <c r="H24" s="694">
        <v>85.6</v>
      </c>
      <c r="I24" s="692">
        <v>96.2</v>
      </c>
      <c r="J24" s="708">
        <v>85</v>
      </c>
      <c r="K24" s="708" t="s">
        <v>61</v>
      </c>
      <c r="L24" s="708">
        <v>82.8</v>
      </c>
      <c r="M24" s="707" t="s">
        <v>61</v>
      </c>
      <c r="N24" s="708">
        <v>83.7</v>
      </c>
      <c r="O24" s="708" t="s">
        <v>61</v>
      </c>
      <c r="P24" s="708">
        <v>81</v>
      </c>
      <c r="Q24" s="696" t="s">
        <v>61</v>
      </c>
      <c r="R24" s="683"/>
      <c r="S24" s="691">
        <v>5</v>
      </c>
      <c r="T24" s="704">
        <v>104.3</v>
      </c>
      <c r="U24" s="704">
        <v>113.7</v>
      </c>
      <c r="V24" s="704">
        <v>111.1</v>
      </c>
      <c r="W24" s="705">
        <v>92.2</v>
      </c>
      <c r="X24" s="704">
        <v>106.6</v>
      </c>
      <c r="Y24" s="704">
        <v>105.1</v>
      </c>
      <c r="Z24" s="704">
        <v>110.7</v>
      </c>
      <c r="AA24" s="704">
        <v>87.2</v>
      </c>
      <c r="AB24" s="709">
        <v>110.3</v>
      </c>
      <c r="AC24" s="708">
        <v>116.6</v>
      </c>
      <c r="AD24" s="708">
        <v>102.4</v>
      </c>
      <c r="AE24" s="708">
        <v>106.7</v>
      </c>
      <c r="AF24" s="709">
        <v>104.6</v>
      </c>
      <c r="AG24" s="708">
        <v>110.8</v>
      </c>
      <c r="AH24" s="708">
        <v>100.7</v>
      </c>
      <c r="AI24" s="708">
        <v>100.5</v>
      </c>
      <c r="AL24" s="706"/>
      <c r="AM24" s="706"/>
    </row>
    <row r="25" spans="1:39" ht="14.25">
      <c r="A25" s="659">
        <v>6</v>
      </c>
      <c r="B25" s="644">
        <v>140.3</v>
      </c>
      <c r="C25" s="644">
        <v>113.1</v>
      </c>
      <c r="D25" s="644">
        <v>161</v>
      </c>
      <c r="E25" s="644">
        <v>108.6</v>
      </c>
      <c r="F25" s="693">
        <v>153.6</v>
      </c>
      <c r="G25" s="694">
        <v>105.5</v>
      </c>
      <c r="H25" s="694">
        <v>170.6</v>
      </c>
      <c r="I25" s="692">
        <v>97.4</v>
      </c>
      <c r="J25" s="708">
        <v>137.1</v>
      </c>
      <c r="K25" s="708" t="s">
        <v>61</v>
      </c>
      <c r="L25" s="708">
        <v>129.3</v>
      </c>
      <c r="M25" s="707" t="s">
        <v>61</v>
      </c>
      <c r="N25" s="708">
        <v>147.8</v>
      </c>
      <c r="O25" s="708" t="s">
        <v>61</v>
      </c>
      <c r="P25" s="708">
        <v>133.8</v>
      </c>
      <c r="Q25" s="696" t="s">
        <v>61</v>
      </c>
      <c r="R25" s="683"/>
      <c r="S25" s="691">
        <v>6</v>
      </c>
      <c r="T25" s="704">
        <v>104.7</v>
      </c>
      <c r="U25" s="704">
        <v>114.3</v>
      </c>
      <c r="V25" s="704">
        <v>110.7</v>
      </c>
      <c r="W25" s="705">
        <v>92.6</v>
      </c>
      <c r="X25" s="704">
        <v>106.6</v>
      </c>
      <c r="Y25" s="704">
        <v>106</v>
      </c>
      <c r="Z25" s="704">
        <v>110.5</v>
      </c>
      <c r="AA25" s="704">
        <v>87.5</v>
      </c>
      <c r="AB25" s="709">
        <v>110.4</v>
      </c>
      <c r="AC25" s="710">
        <v>116.8</v>
      </c>
      <c r="AD25" s="710">
        <v>102.1</v>
      </c>
      <c r="AE25" s="711">
        <v>106.8</v>
      </c>
      <c r="AF25" s="708">
        <v>104.5</v>
      </c>
      <c r="AG25" s="708">
        <v>110.9</v>
      </c>
      <c r="AH25" s="708">
        <v>100.3</v>
      </c>
      <c r="AI25" s="708">
        <v>100.2</v>
      </c>
      <c r="AL25" s="706"/>
      <c r="AM25" s="706"/>
    </row>
    <row r="26" spans="1:256" ht="14.25">
      <c r="A26" s="712"/>
      <c r="B26" s="713"/>
      <c r="C26" s="713"/>
      <c r="D26" s="713"/>
      <c r="E26" s="714"/>
      <c r="F26" s="715"/>
      <c r="G26" s="716"/>
      <c r="H26" s="716"/>
      <c r="I26" s="714"/>
      <c r="J26" s="717"/>
      <c r="K26" s="717"/>
      <c r="L26" s="717"/>
      <c r="M26" s="718"/>
      <c r="N26" s="717"/>
      <c r="O26" s="717"/>
      <c r="P26" s="717"/>
      <c r="Q26" s="717"/>
      <c r="R26" s="683"/>
      <c r="S26" s="719"/>
      <c r="T26" s="720"/>
      <c r="U26" s="721"/>
      <c r="V26" s="721"/>
      <c r="W26" s="722"/>
      <c r="X26" s="717"/>
      <c r="Y26" s="717"/>
      <c r="Z26" s="723"/>
      <c r="AA26" s="723"/>
      <c r="AB26" s="724"/>
      <c r="AC26" s="725"/>
      <c r="AD26" s="717"/>
      <c r="AE26" s="718"/>
      <c r="AF26" s="717"/>
      <c r="AG26" s="717"/>
      <c r="AH26" s="717"/>
      <c r="AI26" s="717"/>
      <c r="AJ26" s="664"/>
      <c r="AK26" s="664"/>
      <c r="AL26" s="664"/>
      <c r="AM26" s="664"/>
      <c r="AN26" s="664"/>
      <c r="AO26" s="664"/>
      <c r="AP26" s="664"/>
      <c r="AQ26" s="664"/>
      <c r="AR26" s="664"/>
      <c r="AS26" s="664"/>
      <c r="AT26" s="664"/>
      <c r="AU26" s="664"/>
      <c r="AV26" s="664"/>
      <c r="AW26" s="664"/>
      <c r="AX26" s="664"/>
      <c r="AY26" s="664"/>
      <c r="AZ26" s="664"/>
      <c r="BA26" s="664"/>
      <c r="BB26" s="664"/>
      <c r="BC26" s="664"/>
      <c r="BD26" s="664"/>
      <c r="BE26" s="664"/>
      <c r="BF26" s="664"/>
      <c r="BG26" s="664"/>
      <c r="BH26" s="664"/>
      <c r="BI26" s="664"/>
      <c r="BJ26" s="664"/>
      <c r="BK26" s="664"/>
      <c r="BL26" s="664"/>
      <c r="BM26" s="664"/>
      <c r="BN26" s="664"/>
      <c r="BO26" s="664"/>
      <c r="BP26" s="664"/>
      <c r="BQ26" s="664"/>
      <c r="BR26" s="664"/>
      <c r="BS26" s="664"/>
      <c r="BT26" s="664"/>
      <c r="BU26" s="664"/>
      <c r="BV26" s="664"/>
      <c r="BW26" s="664"/>
      <c r="BX26" s="664"/>
      <c r="BY26" s="664"/>
      <c r="BZ26" s="664"/>
      <c r="CA26" s="664"/>
      <c r="CB26" s="664"/>
      <c r="CC26" s="664"/>
      <c r="CD26" s="664"/>
      <c r="CE26" s="664"/>
      <c r="CF26" s="664"/>
      <c r="CG26" s="664"/>
      <c r="CH26" s="664"/>
      <c r="CI26" s="664"/>
      <c r="CJ26" s="664"/>
      <c r="CK26" s="664"/>
      <c r="CL26" s="664"/>
      <c r="CM26" s="664"/>
      <c r="CN26" s="664"/>
      <c r="CO26" s="664"/>
      <c r="CP26" s="664"/>
      <c r="CQ26" s="664"/>
      <c r="CR26" s="664"/>
      <c r="CS26" s="664"/>
      <c r="CT26" s="664"/>
      <c r="CU26" s="664"/>
      <c r="CV26" s="664"/>
      <c r="CW26" s="664"/>
      <c r="CX26" s="664"/>
      <c r="CY26" s="664"/>
      <c r="CZ26" s="664"/>
      <c r="DA26" s="664"/>
      <c r="DB26" s="664"/>
      <c r="DC26" s="664"/>
      <c r="DD26" s="664"/>
      <c r="DE26" s="664"/>
      <c r="DF26" s="664"/>
      <c r="DG26" s="664"/>
      <c r="DH26" s="664"/>
      <c r="DI26" s="664"/>
      <c r="DJ26" s="664"/>
      <c r="DK26" s="664"/>
      <c r="DL26" s="664"/>
      <c r="DM26" s="664"/>
      <c r="DN26" s="664"/>
      <c r="DO26" s="664"/>
      <c r="DP26" s="664"/>
      <c r="DQ26" s="664"/>
      <c r="DR26" s="664"/>
      <c r="DS26" s="664"/>
      <c r="DT26" s="664"/>
      <c r="DU26" s="664"/>
      <c r="DV26" s="664"/>
      <c r="DW26" s="664"/>
      <c r="DX26" s="664"/>
      <c r="DY26" s="664"/>
      <c r="DZ26" s="664"/>
      <c r="EA26" s="664"/>
      <c r="EB26" s="664"/>
      <c r="EC26" s="664"/>
      <c r="ED26" s="664"/>
      <c r="EE26" s="664"/>
      <c r="EF26" s="664"/>
      <c r="EG26" s="664"/>
      <c r="EH26" s="664"/>
      <c r="EI26" s="664"/>
      <c r="EJ26" s="664"/>
      <c r="EK26" s="664"/>
      <c r="EL26" s="664"/>
      <c r="EM26" s="664"/>
      <c r="EN26" s="664"/>
      <c r="EO26" s="664"/>
      <c r="EP26" s="664"/>
      <c r="EQ26" s="664"/>
      <c r="ER26" s="664"/>
      <c r="ES26" s="664"/>
      <c r="ET26" s="664"/>
      <c r="EU26" s="664"/>
      <c r="EV26" s="664"/>
      <c r="EW26" s="664"/>
      <c r="EX26" s="664"/>
      <c r="EY26" s="664"/>
      <c r="EZ26" s="664"/>
      <c r="FA26" s="664"/>
      <c r="FB26" s="664"/>
      <c r="FC26" s="664"/>
      <c r="FD26" s="664"/>
      <c r="FE26" s="664"/>
      <c r="FF26" s="664"/>
      <c r="FG26" s="664"/>
      <c r="FH26" s="664"/>
      <c r="FI26" s="664"/>
      <c r="FJ26" s="664"/>
      <c r="FK26" s="664"/>
      <c r="FL26" s="664"/>
      <c r="FM26" s="664"/>
      <c r="FN26" s="664"/>
      <c r="FO26" s="664"/>
      <c r="FP26" s="664"/>
      <c r="FQ26" s="664"/>
      <c r="FR26" s="664"/>
      <c r="FS26" s="664"/>
      <c r="FT26" s="664"/>
      <c r="FU26" s="664"/>
      <c r="FV26" s="664"/>
      <c r="FW26" s="664"/>
      <c r="FX26" s="664"/>
      <c r="FY26" s="664"/>
      <c r="FZ26" s="664"/>
      <c r="GA26" s="664"/>
      <c r="GB26" s="664"/>
      <c r="GC26" s="664"/>
      <c r="GD26" s="664"/>
      <c r="GE26" s="664"/>
      <c r="GF26" s="664"/>
      <c r="GG26" s="664"/>
      <c r="GH26" s="664"/>
      <c r="GI26" s="664"/>
      <c r="GJ26" s="664"/>
      <c r="GK26" s="664"/>
      <c r="GL26" s="664"/>
      <c r="GM26" s="664"/>
      <c r="GN26" s="664"/>
      <c r="GO26" s="664"/>
      <c r="GP26" s="664"/>
      <c r="GQ26" s="664"/>
      <c r="GR26" s="664"/>
      <c r="GS26" s="664"/>
      <c r="GT26" s="664"/>
      <c r="GU26" s="664"/>
      <c r="GV26" s="664"/>
      <c r="GW26" s="664"/>
      <c r="GX26" s="664"/>
      <c r="GY26" s="664"/>
      <c r="GZ26" s="664"/>
      <c r="HA26" s="664"/>
      <c r="HB26" s="664"/>
      <c r="HC26" s="664"/>
      <c r="HD26" s="664"/>
      <c r="HE26" s="664"/>
      <c r="HF26" s="664"/>
      <c r="HG26" s="664"/>
      <c r="HH26" s="664"/>
      <c r="HI26" s="664"/>
      <c r="HJ26" s="664"/>
      <c r="HK26" s="664"/>
      <c r="HL26" s="664"/>
      <c r="HM26" s="664"/>
      <c r="HN26" s="664"/>
      <c r="HO26" s="664"/>
      <c r="HP26" s="664"/>
      <c r="HQ26" s="664"/>
      <c r="HR26" s="664"/>
      <c r="HS26" s="664"/>
      <c r="HT26" s="664"/>
      <c r="HU26" s="664"/>
      <c r="HV26" s="664"/>
      <c r="HW26" s="664"/>
      <c r="HX26" s="664"/>
      <c r="HY26" s="664"/>
      <c r="HZ26" s="664"/>
      <c r="IA26" s="664"/>
      <c r="IB26" s="664"/>
      <c r="IC26" s="664"/>
      <c r="ID26" s="664"/>
      <c r="IE26" s="664"/>
      <c r="IF26" s="664"/>
      <c r="IG26" s="664"/>
      <c r="IH26" s="664"/>
      <c r="II26" s="664"/>
      <c r="IJ26" s="664"/>
      <c r="IK26" s="664"/>
      <c r="IL26" s="664"/>
      <c r="IM26" s="664"/>
      <c r="IN26" s="664"/>
      <c r="IO26" s="664"/>
      <c r="IP26" s="664"/>
      <c r="IQ26" s="664"/>
      <c r="IR26" s="664"/>
      <c r="IS26" s="664"/>
      <c r="IT26" s="664"/>
      <c r="IU26" s="664"/>
      <c r="IV26" s="664"/>
    </row>
    <row r="27" spans="1:31" ht="14.25">
      <c r="A27" s="726"/>
      <c r="B27" s="727"/>
      <c r="C27" s="727"/>
      <c r="D27" s="728"/>
      <c r="E27" s="729"/>
      <c r="F27" s="729"/>
      <c r="G27" s="664"/>
      <c r="H27" s="664"/>
      <c r="I27" s="664"/>
      <c r="J27" s="727"/>
      <c r="K27" s="726"/>
      <c r="L27" s="664"/>
      <c r="M27" s="664"/>
      <c r="N27" s="664"/>
      <c r="O27" s="664"/>
      <c r="P27" s="664"/>
      <c r="Q27" s="664"/>
      <c r="R27" s="683"/>
      <c r="S27" s="683"/>
      <c r="T27" s="727"/>
      <c r="U27" s="730"/>
      <c r="V27" s="683"/>
      <c r="W27" s="727"/>
      <c r="X27" s="664"/>
      <c r="Y27" s="664"/>
      <c r="Z27" s="727"/>
      <c r="AA27" s="664"/>
      <c r="AE27" s="665"/>
    </row>
    <row r="28" spans="1:35" ht="13.5">
      <c r="A28" s="731" t="s">
        <v>475</v>
      </c>
      <c r="B28" s="664" t="s">
        <v>476</v>
      </c>
      <c r="C28" s="732"/>
      <c r="D28" s="732"/>
      <c r="E28" s="732"/>
      <c r="F28" s="732"/>
      <c r="G28" s="732"/>
      <c r="H28" s="732"/>
      <c r="I28" s="732"/>
      <c r="J28" s="732"/>
      <c r="K28" s="706"/>
      <c r="L28" s="706"/>
      <c r="M28" s="706"/>
      <c r="N28" s="706"/>
      <c r="O28" s="706"/>
      <c r="P28" s="706"/>
      <c r="Q28" s="667"/>
      <c r="S28" s="733" t="s">
        <v>475</v>
      </c>
      <c r="T28" s="727" t="s">
        <v>476</v>
      </c>
      <c r="U28" s="683"/>
      <c r="V28" s="683"/>
      <c r="W28" s="727"/>
      <c r="X28" s="670"/>
      <c r="Y28" s="670"/>
      <c r="Z28" s="727"/>
      <c r="AA28" s="670"/>
      <c r="AB28" s="670"/>
      <c r="AC28" s="734"/>
      <c r="AD28" s="670"/>
      <c r="AE28" s="670"/>
      <c r="AF28" s="706"/>
      <c r="AG28" s="706"/>
      <c r="AH28" s="706"/>
      <c r="AI28" s="706"/>
    </row>
    <row r="29" spans="5:35" ht="13.5">
      <c r="E29" s="667"/>
      <c r="F29" s="667"/>
      <c r="J29" s="706"/>
      <c r="K29" s="706"/>
      <c r="M29" s="706"/>
      <c r="N29" s="706"/>
      <c r="O29" s="706"/>
      <c r="Q29" s="667"/>
      <c r="AB29" s="706"/>
      <c r="AC29" s="706"/>
      <c r="AD29" s="706"/>
      <c r="AE29" s="706"/>
      <c r="AF29" s="706"/>
      <c r="AG29" s="706"/>
      <c r="AH29" s="706"/>
      <c r="AI29" s="706"/>
    </row>
    <row r="30" spans="5:36" ht="13.5">
      <c r="E30" s="667"/>
      <c r="F30" s="667"/>
      <c r="J30" s="706"/>
      <c r="K30" s="706"/>
      <c r="L30" s="706"/>
      <c r="M30" s="706"/>
      <c r="N30" s="706"/>
      <c r="O30" s="706"/>
      <c r="P30" s="664"/>
      <c r="Q30" s="729"/>
      <c r="R30" s="683"/>
      <c r="S30" s="683"/>
      <c r="T30" s="727"/>
      <c r="U30" s="683"/>
      <c r="V30" s="683"/>
      <c r="W30" s="727"/>
      <c r="AB30" s="706"/>
      <c r="AC30" s="706"/>
      <c r="AD30" s="706"/>
      <c r="AE30" s="706"/>
      <c r="AF30" s="706"/>
      <c r="AG30" s="706"/>
      <c r="AH30" s="706"/>
      <c r="AI30" s="706"/>
      <c r="AJ30" s="706"/>
    </row>
    <row r="31" spans="4:39" ht="13.5">
      <c r="D31" s="706"/>
      <c r="E31" s="706"/>
      <c r="F31" s="664"/>
      <c r="G31" s="706"/>
      <c r="H31" s="706"/>
      <c r="I31" s="729"/>
      <c r="J31" s="706"/>
      <c r="K31" s="706"/>
      <c r="L31" s="664"/>
      <c r="M31" s="664"/>
      <c r="N31" s="664"/>
      <c r="O31" s="670"/>
      <c r="P31" s="664"/>
      <c r="Q31" s="664"/>
      <c r="R31" s="683"/>
      <c r="S31" s="683"/>
      <c r="T31" s="706"/>
      <c r="U31" s="706"/>
      <c r="V31" s="706"/>
      <c r="W31" s="706"/>
      <c r="X31" s="706"/>
      <c r="Y31" s="706"/>
      <c r="Z31" s="706"/>
      <c r="AA31" s="706"/>
      <c r="AB31" s="706"/>
      <c r="AC31" s="706"/>
      <c r="AD31" s="706"/>
      <c r="AE31" s="706"/>
      <c r="AF31" s="706"/>
      <c r="AG31" s="706"/>
      <c r="AH31" s="706"/>
      <c r="AI31" s="706"/>
      <c r="AJ31" s="706"/>
      <c r="AK31" s="706"/>
      <c r="AL31" s="706"/>
      <c r="AM31" s="706"/>
    </row>
    <row r="32" spans="1:256" ht="18.75">
      <c r="A32" s="626"/>
      <c r="B32" s="626"/>
      <c r="C32" s="626"/>
      <c r="D32" s="706"/>
      <c r="E32" s="2157" t="s">
        <v>498</v>
      </c>
      <c r="F32" s="2157"/>
      <c r="G32" s="2157"/>
      <c r="H32" s="2157"/>
      <c r="I32" s="2157"/>
      <c r="J32" s="2157"/>
      <c r="K32" s="2157"/>
      <c r="L32" s="2157"/>
      <c r="M32" s="2157"/>
      <c r="N32" s="2157"/>
      <c r="O32" s="2157"/>
      <c r="P32" s="2157"/>
      <c r="Q32" s="2157"/>
      <c r="R32" s="2157"/>
      <c r="S32" s="2157"/>
      <c r="T32" s="2157"/>
      <c r="U32" s="2157"/>
      <c r="V32" s="2157"/>
      <c r="W32" s="2157"/>
      <c r="X32" s="735"/>
      <c r="Y32" s="735"/>
      <c r="Z32" s="736"/>
      <c r="AA32" s="735"/>
      <c r="AB32" s="735"/>
      <c r="AC32" s="737"/>
      <c r="AD32" s="626"/>
      <c r="AE32" s="706"/>
      <c r="AF32" s="706"/>
      <c r="AG32" s="706"/>
      <c r="AH32" s="706"/>
      <c r="AI32" s="706"/>
      <c r="AJ32" s="706"/>
      <c r="AK32" s="706"/>
      <c r="AL32" s="706"/>
      <c r="AM32" s="626"/>
      <c r="AN32" s="626"/>
      <c r="AO32" s="626"/>
      <c r="AP32" s="626"/>
      <c r="AQ32" s="626"/>
      <c r="AR32" s="626"/>
      <c r="AS32" s="626"/>
      <c r="AT32" s="626"/>
      <c r="AU32" s="626"/>
      <c r="AV32" s="626"/>
      <c r="AW32" s="626"/>
      <c r="AX32" s="626"/>
      <c r="AY32" s="626"/>
      <c r="AZ32" s="626"/>
      <c r="BA32" s="626"/>
      <c r="BB32" s="626"/>
      <c r="BC32" s="626"/>
      <c r="BD32" s="626"/>
      <c r="BE32" s="626"/>
      <c r="BF32" s="626"/>
      <c r="BG32" s="626"/>
      <c r="BH32" s="626"/>
      <c r="BI32" s="626"/>
      <c r="BJ32" s="626"/>
      <c r="BK32" s="626"/>
      <c r="BL32" s="626"/>
      <c r="BM32" s="626"/>
      <c r="BN32" s="626"/>
      <c r="BO32" s="626"/>
      <c r="BP32" s="626"/>
      <c r="BQ32" s="626"/>
      <c r="BR32" s="626"/>
      <c r="BS32" s="626"/>
      <c r="BT32" s="626"/>
      <c r="BU32" s="626"/>
      <c r="BV32" s="626"/>
      <c r="BW32" s="626"/>
      <c r="BX32" s="626"/>
      <c r="BY32" s="626"/>
      <c r="BZ32" s="626"/>
      <c r="CA32" s="626"/>
      <c r="CB32" s="626"/>
      <c r="CC32" s="626"/>
      <c r="CD32" s="626"/>
      <c r="CE32" s="626"/>
      <c r="CF32" s="626"/>
      <c r="CG32" s="626"/>
      <c r="CH32" s="626"/>
      <c r="CI32" s="626"/>
      <c r="CJ32" s="626"/>
      <c r="CK32" s="626"/>
      <c r="CL32" s="626"/>
      <c r="CM32" s="626"/>
      <c r="CN32" s="626"/>
      <c r="CO32" s="626"/>
      <c r="CP32" s="626"/>
      <c r="CQ32" s="626"/>
      <c r="CR32" s="626"/>
      <c r="CS32" s="626"/>
      <c r="CT32" s="626"/>
      <c r="CU32" s="626"/>
      <c r="CV32" s="626"/>
      <c r="CW32" s="626"/>
      <c r="CX32" s="626"/>
      <c r="CY32" s="626"/>
      <c r="CZ32" s="626"/>
      <c r="DA32" s="626"/>
      <c r="DB32" s="626"/>
      <c r="DC32" s="626"/>
      <c r="DD32" s="626"/>
      <c r="DE32" s="626"/>
      <c r="DF32" s="626"/>
      <c r="DG32" s="626"/>
      <c r="DH32" s="626"/>
      <c r="DI32" s="626"/>
      <c r="DJ32" s="626"/>
      <c r="DK32" s="626"/>
      <c r="DL32" s="626"/>
      <c r="DM32" s="626"/>
      <c r="DN32" s="626"/>
      <c r="DO32" s="626"/>
      <c r="DP32" s="626"/>
      <c r="DQ32" s="626"/>
      <c r="DR32" s="626"/>
      <c r="DS32" s="626"/>
      <c r="DT32" s="626"/>
      <c r="DU32" s="626"/>
      <c r="DV32" s="626"/>
      <c r="DW32" s="626"/>
      <c r="DX32" s="626"/>
      <c r="DY32" s="626"/>
      <c r="DZ32" s="626"/>
      <c r="EA32" s="626"/>
      <c r="EB32" s="626"/>
      <c r="EC32" s="626"/>
      <c r="ED32" s="626"/>
      <c r="EE32" s="626"/>
      <c r="EF32" s="626"/>
      <c r="EG32" s="626"/>
      <c r="EH32" s="626"/>
      <c r="EI32" s="626"/>
      <c r="EJ32" s="626"/>
      <c r="EK32" s="626"/>
      <c r="EL32" s="626"/>
      <c r="EM32" s="626"/>
      <c r="EN32" s="626"/>
      <c r="EO32" s="626"/>
      <c r="EP32" s="626"/>
      <c r="EQ32" s="626"/>
      <c r="ER32" s="626"/>
      <c r="ES32" s="626"/>
      <c r="ET32" s="626"/>
      <c r="EU32" s="626"/>
      <c r="EV32" s="626"/>
      <c r="EW32" s="626"/>
      <c r="EX32" s="626"/>
      <c r="EY32" s="626"/>
      <c r="EZ32" s="626"/>
      <c r="FA32" s="626"/>
      <c r="FB32" s="626"/>
      <c r="FC32" s="626"/>
      <c r="FD32" s="626"/>
      <c r="FE32" s="626"/>
      <c r="FF32" s="626"/>
      <c r="FG32" s="626"/>
      <c r="FH32" s="626"/>
      <c r="FI32" s="626"/>
      <c r="FJ32" s="626"/>
      <c r="FK32" s="626"/>
      <c r="FL32" s="626"/>
      <c r="FM32" s="626"/>
      <c r="FN32" s="626"/>
      <c r="FO32" s="626"/>
      <c r="FP32" s="626"/>
      <c r="FQ32" s="626"/>
      <c r="FR32" s="626"/>
      <c r="FS32" s="626"/>
      <c r="FT32" s="626"/>
      <c r="FU32" s="626"/>
      <c r="FV32" s="626"/>
      <c r="FW32" s="626"/>
      <c r="FX32" s="626"/>
      <c r="FY32" s="626"/>
      <c r="FZ32" s="626"/>
      <c r="GA32" s="626"/>
      <c r="GB32" s="626"/>
      <c r="GC32" s="626"/>
      <c r="GD32" s="626"/>
      <c r="GE32" s="626"/>
      <c r="GF32" s="626"/>
      <c r="GG32" s="626"/>
      <c r="GH32" s="626"/>
      <c r="GI32" s="626"/>
      <c r="GJ32" s="626"/>
      <c r="GK32" s="626"/>
      <c r="GL32" s="626"/>
      <c r="GM32" s="626"/>
      <c r="GN32" s="626"/>
      <c r="GO32" s="626"/>
      <c r="GP32" s="626"/>
      <c r="GQ32" s="626"/>
      <c r="GR32" s="626"/>
      <c r="GS32" s="626"/>
      <c r="GT32" s="626"/>
      <c r="GU32" s="626"/>
      <c r="GV32" s="626"/>
      <c r="GW32" s="626"/>
      <c r="GX32" s="626"/>
      <c r="GY32" s="626"/>
      <c r="GZ32" s="626"/>
      <c r="HA32" s="626"/>
      <c r="HB32" s="626"/>
      <c r="HC32" s="626"/>
      <c r="HD32" s="626"/>
      <c r="HE32" s="626"/>
      <c r="HF32" s="626"/>
      <c r="HG32" s="626"/>
      <c r="HH32" s="626"/>
      <c r="HI32" s="626"/>
      <c r="HJ32" s="626"/>
      <c r="HK32" s="626"/>
      <c r="HL32" s="626"/>
      <c r="HM32" s="626"/>
      <c r="HN32" s="626"/>
      <c r="HO32" s="626"/>
      <c r="HP32" s="626"/>
      <c r="HQ32" s="626"/>
      <c r="HR32" s="626"/>
      <c r="HS32" s="626"/>
      <c r="HT32" s="626"/>
      <c r="HU32" s="626"/>
      <c r="HV32" s="626"/>
      <c r="HW32" s="626"/>
      <c r="HX32" s="626"/>
      <c r="HY32" s="626"/>
      <c r="HZ32" s="626"/>
      <c r="IA32" s="626"/>
      <c r="IB32" s="626"/>
      <c r="IC32" s="626"/>
      <c r="ID32" s="626"/>
      <c r="IE32" s="626"/>
      <c r="IF32" s="626"/>
      <c r="IG32" s="626"/>
      <c r="IH32" s="626"/>
      <c r="II32" s="626"/>
      <c r="IJ32" s="626"/>
      <c r="IK32" s="626"/>
      <c r="IL32" s="626"/>
      <c r="IM32" s="626"/>
      <c r="IN32" s="626"/>
      <c r="IO32" s="626"/>
      <c r="IP32" s="626"/>
      <c r="IQ32" s="626"/>
      <c r="IR32" s="626"/>
      <c r="IS32" s="626"/>
      <c r="IT32" s="626"/>
      <c r="IU32" s="626"/>
      <c r="IV32" s="626"/>
    </row>
    <row r="33" spans="1:256" ht="18" thickBot="1">
      <c r="A33" s="626"/>
      <c r="B33" s="626"/>
      <c r="C33" s="626"/>
      <c r="D33" s="631"/>
      <c r="E33" s="628"/>
      <c r="F33" s="628"/>
      <c r="G33" s="628"/>
      <c r="H33" s="628"/>
      <c r="I33" s="738"/>
      <c r="J33" s="738"/>
      <c r="K33" s="628"/>
      <c r="L33" s="628"/>
      <c r="M33" s="628"/>
      <c r="N33" s="628"/>
      <c r="O33" s="628"/>
      <c r="P33" s="628"/>
      <c r="Q33" s="739" t="s">
        <v>499</v>
      </c>
      <c r="R33" s="740"/>
      <c r="S33" s="740"/>
      <c r="T33" s="741"/>
      <c r="U33" s="742"/>
      <c r="V33" s="742"/>
      <c r="W33" s="741"/>
      <c r="X33" s="628"/>
      <c r="Y33" s="628"/>
      <c r="Z33" s="743"/>
      <c r="AA33" s="629"/>
      <c r="AB33" s="2158" t="s">
        <v>500</v>
      </c>
      <c r="AC33" s="2158"/>
      <c r="AD33" s="631"/>
      <c r="AE33" s="631"/>
      <c r="AF33" s="631"/>
      <c r="AG33" s="745"/>
      <c r="AH33" s="745"/>
      <c r="AI33" s="745"/>
      <c r="AJ33" s="745"/>
      <c r="AK33" s="626"/>
      <c r="AL33" s="626"/>
      <c r="AM33" s="626"/>
      <c r="AN33" s="626"/>
      <c r="AO33" s="626"/>
      <c r="AP33" s="626"/>
      <c r="AQ33" s="626"/>
      <c r="AR33" s="626"/>
      <c r="AS33" s="626"/>
      <c r="AT33" s="626"/>
      <c r="AU33" s="626"/>
      <c r="AV33" s="626"/>
      <c r="AW33" s="626"/>
      <c r="AX33" s="626"/>
      <c r="AY33" s="626"/>
      <c r="AZ33" s="626"/>
      <c r="BA33" s="626"/>
      <c r="BB33" s="626"/>
      <c r="BC33" s="626"/>
      <c r="BD33" s="626"/>
      <c r="BE33" s="626"/>
      <c r="BF33" s="626"/>
      <c r="BG33" s="626"/>
      <c r="BH33" s="626"/>
      <c r="BI33" s="626"/>
      <c r="BJ33" s="626"/>
      <c r="BK33" s="626"/>
      <c r="BL33" s="626"/>
      <c r="BM33" s="626"/>
      <c r="BN33" s="626"/>
      <c r="BO33" s="626"/>
      <c r="BP33" s="626"/>
      <c r="BQ33" s="626"/>
      <c r="BR33" s="626"/>
      <c r="BS33" s="626"/>
      <c r="BT33" s="626"/>
      <c r="BU33" s="626"/>
      <c r="BV33" s="626"/>
      <c r="BW33" s="626"/>
      <c r="BX33" s="626"/>
      <c r="BY33" s="626"/>
      <c r="BZ33" s="626"/>
      <c r="CA33" s="626"/>
      <c r="CB33" s="626"/>
      <c r="CC33" s="626"/>
      <c r="CD33" s="626"/>
      <c r="CE33" s="626"/>
      <c r="CF33" s="626"/>
      <c r="CG33" s="626"/>
      <c r="CH33" s="626"/>
      <c r="CI33" s="626"/>
      <c r="CJ33" s="626"/>
      <c r="CK33" s="626"/>
      <c r="CL33" s="626"/>
      <c r="CM33" s="626"/>
      <c r="CN33" s="626"/>
      <c r="CO33" s="626"/>
      <c r="CP33" s="626"/>
      <c r="CQ33" s="626"/>
      <c r="CR33" s="626"/>
      <c r="CS33" s="626"/>
      <c r="CT33" s="626"/>
      <c r="CU33" s="626"/>
      <c r="CV33" s="626"/>
      <c r="CW33" s="626"/>
      <c r="CX33" s="626"/>
      <c r="CY33" s="626"/>
      <c r="CZ33" s="626"/>
      <c r="DA33" s="626"/>
      <c r="DB33" s="626"/>
      <c r="DC33" s="626"/>
      <c r="DD33" s="626"/>
      <c r="DE33" s="626"/>
      <c r="DF33" s="626"/>
      <c r="DG33" s="626"/>
      <c r="DH33" s="626"/>
      <c r="DI33" s="626"/>
      <c r="DJ33" s="626"/>
      <c r="DK33" s="626"/>
      <c r="DL33" s="626"/>
      <c r="DM33" s="626"/>
      <c r="DN33" s="626"/>
      <c r="DO33" s="626"/>
      <c r="DP33" s="626"/>
      <c r="DQ33" s="626"/>
      <c r="DR33" s="626"/>
      <c r="DS33" s="626"/>
      <c r="DT33" s="626"/>
      <c r="DU33" s="626"/>
      <c r="DV33" s="626"/>
      <c r="DW33" s="626"/>
      <c r="DX33" s="626"/>
      <c r="DY33" s="626"/>
      <c r="DZ33" s="626"/>
      <c r="EA33" s="626"/>
      <c r="EB33" s="626"/>
      <c r="EC33" s="626"/>
      <c r="ED33" s="626"/>
      <c r="EE33" s="626"/>
      <c r="EF33" s="626"/>
      <c r="EG33" s="626"/>
      <c r="EH33" s="626"/>
      <c r="EI33" s="626"/>
      <c r="EJ33" s="626"/>
      <c r="EK33" s="626"/>
      <c r="EL33" s="626"/>
      <c r="EM33" s="626"/>
      <c r="EN33" s="626"/>
      <c r="EO33" s="626"/>
      <c r="EP33" s="626"/>
      <c r="EQ33" s="626"/>
      <c r="ER33" s="626"/>
      <c r="ES33" s="626"/>
      <c r="ET33" s="626"/>
      <c r="EU33" s="626"/>
      <c r="EV33" s="626"/>
      <c r="EW33" s="626"/>
      <c r="EX33" s="626"/>
      <c r="EY33" s="626"/>
      <c r="EZ33" s="626"/>
      <c r="FA33" s="626"/>
      <c r="FB33" s="626"/>
      <c r="FC33" s="626"/>
      <c r="FD33" s="626"/>
      <c r="FE33" s="626"/>
      <c r="FF33" s="626"/>
      <c r="FG33" s="626"/>
      <c r="FH33" s="626"/>
      <c r="FI33" s="626"/>
      <c r="FJ33" s="626"/>
      <c r="FK33" s="626"/>
      <c r="FL33" s="626"/>
      <c r="FM33" s="626"/>
      <c r="FN33" s="626"/>
      <c r="FO33" s="626"/>
      <c r="FP33" s="626"/>
      <c r="FQ33" s="626"/>
      <c r="FR33" s="626"/>
      <c r="FS33" s="626"/>
      <c r="FT33" s="626"/>
      <c r="FU33" s="626"/>
      <c r="FV33" s="626"/>
      <c r="FW33" s="626"/>
      <c r="FX33" s="626"/>
      <c r="FY33" s="626"/>
      <c r="FZ33" s="626"/>
      <c r="GA33" s="626"/>
      <c r="GB33" s="626"/>
      <c r="GC33" s="626"/>
      <c r="GD33" s="626"/>
      <c r="GE33" s="626"/>
      <c r="GF33" s="626"/>
      <c r="GG33" s="626"/>
      <c r="GH33" s="626"/>
      <c r="GI33" s="626"/>
      <c r="GJ33" s="626"/>
      <c r="GK33" s="626"/>
      <c r="GL33" s="626"/>
      <c r="GM33" s="626"/>
      <c r="GN33" s="626"/>
      <c r="GO33" s="626"/>
      <c r="GP33" s="626"/>
      <c r="GQ33" s="626"/>
      <c r="GR33" s="626"/>
      <c r="GS33" s="626"/>
      <c r="GT33" s="626"/>
      <c r="GU33" s="626"/>
      <c r="GV33" s="626"/>
      <c r="GW33" s="626"/>
      <c r="GX33" s="626"/>
      <c r="GY33" s="626"/>
      <c r="GZ33" s="626"/>
      <c r="HA33" s="626"/>
      <c r="HB33" s="626"/>
      <c r="HC33" s="626"/>
      <c r="HD33" s="626"/>
      <c r="HE33" s="626"/>
      <c r="HF33" s="626"/>
      <c r="HG33" s="626"/>
      <c r="HH33" s="626"/>
      <c r="HI33" s="626"/>
      <c r="HJ33" s="626"/>
      <c r="HK33" s="626"/>
      <c r="HL33" s="626"/>
      <c r="HM33" s="626"/>
      <c r="HN33" s="626"/>
      <c r="HO33" s="626"/>
      <c r="HP33" s="626"/>
      <c r="HQ33" s="626"/>
      <c r="HR33" s="626"/>
      <c r="HS33" s="626"/>
      <c r="HT33" s="626"/>
      <c r="HU33" s="626"/>
      <c r="HV33" s="626"/>
      <c r="HW33" s="626"/>
      <c r="HX33" s="626"/>
      <c r="HY33" s="626"/>
      <c r="HZ33" s="626"/>
      <c r="IA33" s="626"/>
      <c r="IB33" s="626"/>
      <c r="IC33" s="626"/>
      <c r="ID33" s="626"/>
      <c r="IE33" s="626"/>
      <c r="IF33" s="626"/>
      <c r="IG33" s="626"/>
      <c r="IH33" s="626"/>
      <c r="II33" s="626"/>
      <c r="IJ33" s="626"/>
      <c r="IK33" s="626"/>
      <c r="IL33" s="626"/>
      <c r="IM33" s="626"/>
      <c r="IN33" s="626"/>
      <c r="IO33" s="626"/>
      <c r="IP33" s="626"/>
      <c r="IQ33" s="626"/>
      <c r="IR33" s="626"/>
      <c r="IS33" s="626"/>
      <c r="IT33" s="626"/>
      <c r="IU33" s="626"/>
      <c r="IV33" s="626"/>
    </row>
    <row r="34" spans="4:35" ht="14.25" thickTop="1">
      <c r="D34" s="664"/>
      <c r="E34" s="2121" t="s">
        <v>501</v>
      </c>
      <c r="F34" s="2159" t="s">
        <v>460</v>
      </c>
      <c r="G34" s="2160"/>
      <c r="H34" s="2160"/>
      <c r="I34" s="2160"/>
      <c r="J34" s="2160"/>
      <c r="K34" s="2160"/>
      <c r="L34" s="2160"/>
      <c r="M34" s="2160"/>
      <c r="N34" s="2160"/>
      <c r="O34" s="2160"/>
      <c r="P34" s="2160"/>
      <c r="Q34" s="2161"/>
      <c r="R34" s="2159" t="s">
        <v>461</v>
      </c>
      <c r="S34" s="2160"/>
      <c r="T34" s="2160"/>
      <c r="U34" s="2160"/>
      <c r="V34" s="2160"/>
      <c r="W34" s="2160"/>
      <c r="X34" s="2160"/>
      <c r="Y34" s="2160"/>
      <c r="Z34" s="2160"/>
      <c r="AA34" s="2160"/>
      <c r="AB34" s="2160"/>
      <c r="AC34" s="2160"/>
      <c r="AD34" s="664"/>
      <c r="AE34" s="664"/>
      <c r="AF34" s="664"/>
      <c r="AG34" s="664"/>
      <c r="AH34" s="664"/>
      <c r="AI34" s="664"/>
    </row>
    <row r="35" spans="5:29" ht="13.5">
      <c r="E35" s="2121"/>
      <c r="F35" s="2111" t="s">
        <v>462</v>
      </c>
      <c r="G35" s="2112"/>
      <c r="H35" s="2113"/>
      <c r="I35" s="2111" t="s">
        <v>463</v>
      </c>
      <c r="J35" s="2112"/>
      <c r="K35" s="2113"/>
      <c r="L35" s="2111" t="s">
        <v>464</v>
      </c>
      <c r="M35" s="2112"/>
      <c r="N35" s="2113"/>
      <c r="O35" s="2111" t="s">
        <v>465</v>
      </c>
      <c r="P35" s="2112"/>
      <c r="Q35" s="2112"/>
      <c r="R35" s="2111" t="s">
        <v>462</v>
      </c>
      <c r="S35" s="2112"/>
      <c r="T35" s="2113"/>
      <c r="U35" s="2111" t="s">
        <v>463</v>
      </c>
      <c r="V35" s="2112"/>
      <c r="W35" s="2113"/>
      <c r="X35" s="2111" t="s">
        <v>464</v>
      </c>
      <c r="Y35" s="2112"/>
      <c r="Z35" s="2113"/>
      <c r="AA35" s="2111" t="s">
        <v>465</v>
      </c>
      <c r="AB35" s="2112"/>
      <c r="AC35" s="2112"/>
    </row>
    <row r="36" spans="5:29" ht="13.5">
      <c r="E36" s="2121"/>
      <c r="F36" s="2114"/>
      <c r="G36" s="2115"/>
      <c r="H36" s="2116"/>
      <c r="I36" s="2114"/>
      <c r="J36" s="2115"/>
      <c r="K36" s="2116"/>
      <c r="L36" s="2114"/>
      <c r="M36" s="2115"/>
      <c r="N36" s="2116"/>
      <c r="O36" s="2114"/>
      <c r="P36" s="2115"/>
      <c r="Q36" s="2115"/>
      <c r="R36" s="2114"/>
      <c r="S36" s="2115"/>
      <c r="T36" s="2116"/>
      <c r="U36" s="2114"/>
      <c r="V36" s="2115"/>
      <c r="W36" s="2116"/>
      <c r="X36" s="2114"/>
      <c r="Y36" s="2115"/>
      <c r="Z36" s="2116"/>
      <c r="AA36" s="2114"/>
      <c r="AB36" s="2115"/>
      <c r="AC36" s="2115"/>
    </row>
    <row r="37" spans="5:29" ht="13.5">
      <c r="E37" s="2121"/>
      <c r="F37" s="2149" t="s">
        <v>502</v>
      </c>
      <c r="G37" s="636"/>
      <c r="H37" s="637"/>
      <c r="I37" s="2155" t="s">
        <v>503</v>
      </c>
      <c r="J37" s="746"/>
      <c r="K37" s="637"/>
      <c r="L37" s="2149" t="s">
        <v>502</v>
      </c>
      <c r="M37" s="636"/>
      <c r="N37" s="637"/>
      <c r="O37" s="2149" t="s">
        <v>502</v>
      </c>
      <c r="P37" s="636"/>
      <c r="Q37" s="637"/>
      <c r="R37" s="2147" t="s">
        <v>503</v>
      </c>
      <c r="S37" s="747"/>
      <c r="T37" s="748"/>
      <c r="U37" s="2147" t="s">
        <v>503</v>
      </c>
      <c r="V37" s="747"/>
      <c r="W37" s="748"/>
      <c r="X37" s="2149" t="s">
        <v>503</v>
      </c>
      <c r="Y37" s="636"/>
      <c r="Z37" s="748"/>
      <c r="AA37" s="2149" t="s">
        <v>503</v>
      </c>
      <c r="AB37" s="636"/>
      <c r="AC37" s="749"/>
    </row>
    <row r="38" spans="5:29" ht="13.5">
      <c r="E38" s="2121"/>
      <c r="F38" s="2150"/>
      <c r="G38" s="2139" t="s">
        <v>504</v>
      </c>
      <c r="H38" s="2151" t="s">
        <v>505</v>
      </c>
      <c r="I38" s="2156"/>
      <c r="J38" s="2153" t="s">
        <v>504</v>
      </c>
      <c r="K38" s="2151" t="s">
        <v>505</v>
      </c>
      <c r="L38" s="2150"/>
      <c r="M38" s="2139" t="s">
        <v>504</v>
      </c>
      <c r="N38" s="2151" t="s">
        <v>505</v>
      </c>
      <c r="O38" s="2150"/>
      <c r="P38" s="2139" t="s">
        <v>504</v>
      </c>
      <c r="Q38" s="2143" t="s">
        <v>505</v>
      </c>
      <c r="R38" s="2148"/>
      <c r="S38" s="2145" t="s">
        <v>504</v>
      </c>
      <c r="T38" s="2137" t="s">
        <v>505</v>
      </c>
      <c r="U38" s="2148"/>
      <c r="V38" s="2145" t="s">
        <v>504</v>
      </c>
      <c r="W38" s="2137" t="s">
        <v>505</v>
      </c>
      <c r="X38" s="2150"/>
      <c r="Y38" s="2139" t="s">
        <v>504</v>
      </c>
      <c r="Z38" s="2137" t="s">
        <v>505</v>
      </c>
      <c r="AA38" s="2150"/>
      <c r="AB38" s="2139" t="s">
        <v>504</v>
      </c>
      <c r="AC38" s="2141" t="s">
        <v>505</v>
      </c>
    </row>
    <row r="39" spans="5:29" ht="13.5">
      <c r="E39" s="2122"/>
      <c r="F39" s="639" t="s">
        <v>506</v>
      </c>
      <c r="G39" s="2140"/>
      <c r="H39" s="2152"/>
      <c r="I39" s="750" t="s">
        <v>506</v>
      </c>
      <c r="J39" s="2154"/>
      <c r="K39" s="2152"/>
      <c r="L39" s="639" t="s">
        <v>506</v>
      </c>
      <c r="M39" s="2140"/>
      <c r="N39" s="2152"/>
      <c r="O39" s="639" t="s">
        <v>506</v>
      </c>
      <c r="P39" s="2140"/>
      <c r="Q39" s="2144"/>
      <c r="R39" s="751" t="s">
        <v>506</v>
      </c>
      <c r="S39" s="2146"/>
      <c r="T39" s="2138"/>
      <c r="U39" s="751" t="s">
        <v>506</v>
      </c>
      <c r="V39" s="2146"/>
      <c r="W39" s="2138"/>
      <c r="X39" s="639" t="s">
        <v>506</v>
      </c>
      <c r="Y39" s="2140"/>
      <c r="Z39" s="2138"/>
      <c r="AA39" s="639" t="s">
        <v>506</v>
      </c>
      <c r="AB39" s="2140"/>
      <c r="AC39" s="2142"/>
    </row>
    <row r="40" spans="5:29" ht="14.25">
      <c r="E40" s="752"/>
      <c r="F40" s="2110" t="s">
        <v>470</v>
      </c>
      <c r="G40" s="2108"/>
      <c r="H40" s="2108"/>
      <c r="I40" s="2108"/>
      <c r="J40" s="2108"/>
      <c r="K40" s="2108"/>
      <c r="L40" s="2108"/>
      <c r="M40" s="2108"/>
      <c r="N40" s="2108"/>
      <c r="O40" s="2108"/>
      <c r="P40" s="2108"/>
      <c r="Q40" s="2109"/>
      <c r="R40" s="2110" t="s">
        <v>470</v>
      </c>
      <c r="S40" s="2108"/>
      <c r="T40" s="2108"/>
      <c r="U40" s="2108"/>
      <c r="V40" s="2108"/>
      <c r="W40" s="2108"/>
      <c r="X40" s="2108"/>
      <c r="Y40" s="2108"/>
      <c r="Z40" s="2108"/>
      <c r="AA40" s="2108"/>
      <c r="AB40" s="2108"/>
      <c r="AC40" s="2108"/>
    </row>
    <row r="41" spans="5:29" ht="14.25">
      <c r="E41" s="659" t="s">
        <v>471</v>
      </c>
      <c r="F41" s="753">
        <v>232115</v>
      </c>
      <c r="G41" s="754">
        <v>55845</v>
      </c>
      <c r="H41" s="644">
        <v>24.1</v>
      </c>
      <c r="I41" s="754">
        <v>19255</v>
      </c>
      <c r="J41" s="754">
        <v>348</v>
      </c>
      <c r="K41" s="644">
        <v>1.8</v>
      </c>
      <c r="L41" s="755">
        <v>38997</v>
      </c>
      <c r="M41" s="754">
        <v>4161</v>
      </c>
      <c r="N41" s="644">
        <v>10.7</v>
      </c>
      <c r="O41" s="755">
        <v>33463</v>
      </c>
      <c r="P41" s="754">
        <v>12413</v>
      </c>
      <c r="Q41" s="650">
        <v>37.1</v>
      </c>
      <c r="R41" s="756">
        <v>51161</v>
      </c>
      <c r="S41" s="756">
        <v>15691</v>
      </c>
      <c r="T41" s="647">
        <v>30.7</v>
      </c>
      <c r="U41" s="756">
        <v>2809</v>
      </c>
      <c r="V41" s="756">
        <v>141</v>
      </c>
      <c r="W41" s="647">
        <v>5</v>
      </c>
      <c r="X41" s="756">
        <v>8138</v>
      </c>
      <c r="Y41" s="756">
        <v>1065</v>
      </c>
      <c r="Z41" s="647">
        <v>13.1</v>
      </c>
      <c r="AA41" s="756">
        <v>9464</v>
      </c>
      <c r="AB41" s="756">
        <v>4105</v>
      </c>
      <c r="AC41" s="645">
        <v>43.4</v>
      </c>
    </row>
    <row r="42" spans="5:29" ht="14.25">
      <c r="E42" s="659">
        <v>7</v>
      </c>
      <c r="F42" s="753">
        <v>232385</v>
      </c>
      <c r="G42" s="754">
        <v>58589</v>
      </c>
      <c r="H42" s="644">
        <v>25.2</v>
      </c>
      <c r="I42" s="754">
        <v>19242</v>
      </c>
      <c r="J42" s="754">
        <v>663</v>
      </c>
      <c r="K42" s="644">
        <v>3.4</v>
      </c>
      <c r="L42" s="755">
        <v>38482</v>
      </c>
      <c r="M42" s="754">
        <v>3975</v>
      </c>
      <c r="N42" s="644">
        <v>10.3</v>
      </c>
      <c r="O42" s="755">
        <v>33175</v>
      </c>
      <c r="P42" s="754">
        <v>12518</v>
      </c>
      <c r="Q42" s="650">
        <v>37.7</v>
      </c>
      <c r="R42" s="756">
        <v>51349</v>
      </c>
      <c r="S42" s="756">
        <v>15802</v>
      </c>
      <c r="T42" s="647">
        <v>30.8</v>
      </c>
      <c r="U42" s="756">
        <v>2811</v>
      </c>
      <c r="V42" s="756">
        <v>153</v>
      </c>
      <c r="W42" s="647">
        <v>5.4</v>
      </c>
      <c r="X42" s="756">
        <v>8125</v>
      </c>
      <c r="Y42" s="756">
        <v>1066</v>
      </c>
      <c r="Z42" s="647">
        <v>13.1</v>
      </c>
      <c r="AA42" s="756">
        <v>9486</v>
      </c>
      <c r="AB42" s="756">
        <v>4067</v>
      </c>
      <c r="AC42" s="645">
        <v>42.9</v>
      </c>
    </row>
    <row r="43" spans="5:29" ht="14.25">
      <c r="E43" s="659">
        <v>8</v>
      </c>
      <c r="F43" s="753">
        <v>231832</v>
      </c>
      <c r="G43" s="754">
        <v>58465</v>
      </c>
      <c r="H43" s="644">
        <v>25.2</v>
      </c>
      <c r="I43" s="754">
        <v>19052</v>
      </c>
      <c r="J43" s="754">
        <v>688</v>
      </c>
      <c r="K43" s="644">
        <v>3.6</v>
      </c>
      <c r="L43" s="755">
        <v>38361</v>
      </c>
      <c r="M43" s="754">
        <v>3888</v>
      </c>
      <c r="N43" s="644">
        <v>10.1</v>
      </c>
      <c r="O43" s="755">
        <v>33460</v>
      </c>
      <c r="P43" s="754">
        <v>13109</v>
      </c>
      <c r="Q43" s="650">
        <v>39.2</v>
      </c>
      <c r="R43" s="756">
        <v>51384</v>
      </c>
      <c r="S43" s="756">
        <v>15890</v>
      </c>
      <c r="T43" s="647">
        <v>30.9</v>
      </c>
      <c r="U43" s="756">
        <v>2806</v>
      </c>
      <c r="V43" s="756">
        <v>150</v>
      </c>
      <c r="W43" s="647">
        <v>5.3</v>
      </c>
      <c r="X43" s="756">
        <v>8103</v>
      </c>
      <c r="Y43" s="756">
        <v>1075</v>
      </c>
      <c r="Z43" s="647">
        <v>13.3</v>
      </c>
      <c r="AA43" s="756">
        <v>9501.148</v>
      </c>
      <c r="AB43" s="756">
        <v>4077</v>
      </c>
      <c r="AC43" s="645">
        <v>42.9</v>
      </c>
    </row>
    <row r="44" spans="5:29" ht="14.25">
      <c r="E44" s="659">
        <v>9</v>
      </c>
      <c r="F44" s="753">
        <v>231892</v>
      </c>
      <c r="G44" s="754">
        <v>58466</v>
      </c>
      <c r="H44" s="644">
        <v>25.2</v>
      </c>
      <c r="I44" s="754">
        <v>19069</v>
      </c>
      <c r="J44" s="754">
        <v>663</v>
      </c>
      <c r="K44" s="644">
        <v>3.5</v>
      </c>
      <c r="L44" s="755">
        <v>38309</v>
      </c>
      <c r="M44" s="754">
        <v>3999</v>
      </c>
      <c r="N44" s="644">
        <v>10.4</v>
      </c>
      <c r="O44" s="755">
        <v>33464</v>
      </c>
      <c r="P44" s="754">
        <v>12947</v>
      </c>
      <c r="Q44" s="650">
        <v>38.7</v>
      </c>
      <c r="R44" s="756">
        <v>51349</v>
      </c>
      <c r="S44" s="756">
        <v>15947</v>
      </c>
      <c r="T44" s="647">
        <v>31.1</v>
      </c>
      <c r="U44" s="756">
        <v>2804</v>
      </c>
      <c r="V44" s="756">
        <v>154</v>
      </c>
      <c r="W44" s="647">
        <v>5.5</v>
      </c>
      <c r="X44" s="756">
        <v>8089</v>
      </c>
      <c r="Y44" s="756">
        <v>1078</v>
      </c>
      <c r="Z44" s="647">
        <v>13.3</v>
      </c>
      <c r="AA44" s="756">
        <v>9513</v>
      </c>
      <c r="AB44" s="756">
        <v>4112</v>
      </c>
      <c r="AC44" s="645">
        <v>43.2</v>
      </c>
    </row>
    <row r="45" spans="5:29" ht="14.25">
      <c r="E45" s="659">
        <v>10</v>
      </c>
      <c r="F45" s="753">
        <v>232450</v>
      </c>
      <c r="G45" s="754">
        <v>58973</v>
      </c>
      <c r="H45" s="644">
        <v>25.4</v>
      </c>
      <c r="I45" s="754">
        <v>19006</v>
      </c>
      <c r="J45" s="754">
        <v>661</v>
      </c>
      <c r="K45" s="644">
        <v>3.5</v>
      </c>
      <c r="L45" s="755">
        <v>38026</v>
      </c>
      <c r="M45" s="754">
        <v>3967</v>
      </c>
      <c r="N45" s="644">
        <v>10.4</v>
      </c>
      <c r="O45" s="755">
        <v>33417</v>
      </c>
      <c r="P45" s="754">
        <v>13225</v>
      </c>
      <c r="Q45" s="650">
        <v>39.6</v>
      </c>
      <c r="R45" s="756">
        <v>51514</v>
      </c>
      <c r="S45" s="756">
        <v>16060</v>
      </c>
      <c r="T45" s="647">
        <v>31.2</v>
      </c>
      <c r="U45" s="756">
        <v>2815.687</v>
      </c>
      <c r="V45" s="756">
        <v>155.336</v>
      </c>
      <c r="W45" s="647">
        <v>5.5</v>
      </c>
      <c r="X45" s="756">
        <v>8084.878</v>
      </c>
      <c r="Y45" s="756">
        <v>1089.667</v>
      </c>
      <c r="Z45" s="647">
        <v>13.5</v>
      </c>
      <c r="AA45" s="756">
        <v>9532.186</v>
      </c>
      <c r="AB45" s="756">
        <v>4132</v>
      </c>
      <c r="AC45" s="645">
        <v>43.4</v>
      </c>
    </row>
    <row r="46" spans="5:29" ht="14.25">
      <c r="E46" s="659">
        <v>11</v>
      </c>
      <c r="F46" s="753">
        <v>231908</v>
      </c>
      <c r="G46" s="754">
        <v>59674</v>
      </c>
      <c r="H46" s="644">
        <v>25.7</v>
      </c>
      <c r="I46" s="754">
        <v>18966</v>
      </c>
      <c r="J46" s="754">
        <v>657</v>
      </c>
      <c r="K46" s="644">
        <v>3.5</v>
      </c>
      <c r="L46" s="755">
        <v>37859</v>
      </c>
      <c r="M46" s="754">
        <v>3935</v>
      </c>
      <c r="N46" s="644">
        <v>10.4</v>
      </c>
      <c r="O46" s="755">
        <v>33214</v>
      </c>
      <c r="P46" s="754">
        <v>13042</v>
      </c>
      <c r="Q46" s="650">
        <v>39.3</v>
      </c>
      <c r="R46" s="756">
        <v>51632</v>
      </c>
      <c r="S46" s="756">
        <v>16275.716</v>
      </c>
      <c r="T46" s="647">
        <v>31.5</v>
      </c>
      <c r="U46" s="756">
        <v>2824.46</v>
      </c>
      <c r="V46" s="756">
        <v>161.239</v>
      </c>
      <c r="W46" s="647">
        <v>5.7</v>
      </c>
      <c r="X46" s="756">
        <v>8065.97</v>
      </c>
      <c r="Y46" s="756">
        <v>1090</v>
      </c>
      <c r="Z46" s="647">
        <v>13.5</v>
      </c>
      <c r="AA46" s="756">
        <v>9546.5</v>
      </c>
      <c r="AB46" s="756">
        <v>4141</v>
      </c>
      <c r="AC46" s="645">
        <v>43.4</v>
      </c>
    </row>
    <row r="47" spans="5:29" ht="14.25">
      <c r="E47" s="659">
        <v>12</v>
      </c>
      <c r="F47" s="753">
        <v>232445</v>
      </c>
      <c r="G47" s="754">
        <v>60407</v>
      </c>
      <c r="H47" s="644">
        <v>26</v>
      </c>
      <c r="I47" s="754">
        <v>19160</v>
      </c>
      <c r="J47" s="754">
        <v>658</v>
      </c>
      <c r="K47" s="644">
        <v>3.4</v>
      </c>
      <c r="L47" s="755">
        <v>37658</v>
      </c>
      <c r="M47" s="755">
        <v>3960</v>
      </c>
      <c r="N47" s="644">
        <v>10.5</v>
      </c>
      <c r="O47" s="755">
        <v>33548</v>
      </c>
      <c r="P47" s="755">
        <v>13503</v>
      </c>
      <c r="Q47" s="650">
        <v>40.2</v>
      </c>
      <c r="R47" s="756">
        <v>51687</v>
      </c>
      <c r="S47" s="756">
        <v>16292</v>
      </c>
      <c r="T47" s="647">
        <v>31.5</v>
      </c>
      <c r="U47" s="756">
        <v>2823.557</v>
      </c>
      <c r="V47" s="756">
        <v>161.402</v>
      </c>
      <c r="W47" s="647">
        <v>5.7</v>
      </c>
      <c r="X47" s="756">
        <v>8051.902</v>
      </c>
      <c r="Y47" s="756">
        <v>1087.603</v>
      </c>
      <c r="Z47" s="647">
        <v>13.5</v>
      </c>
      <c r="AA47" s="756">
        <v>9581</v>
      </c>
      <c r="AB47" s="756">
        <v>4198</v>
      </c>
      <c r="AC47" s="645">
        <v>43.8</v>
      </c>
    </row>
    <row r="48" spans="5:29" ht="14.25">
      <c r="E48" s="659" t="s">
        <v>294</v>
      </c>
      <c r="F48" s="755">
        <v>233301</v>
      </c>
      <c r="G48" s="754">
        <v>64088</v>
      </c>
      <c r="H48" s="644">
        <v>27.5</v>
      </c>
      <c r="I48" s="754">
        <v>19183</v>
      </c>
      <c r="J48" s="754">
        <v>731</v>
      </c>
      <c r="K48" s="644">
        <v>3.8</v>
      </c>
      <c r="L48" s="755">
        <v>38722</v>
      </c>
      <c r="M48" s="755">
        <v>3722</v>
      </c>
      <c r="N48" s="644">
        <v>9.6</v>
      </c>
      <c r="O48" s="755">
        <v>33285</v>
      </c>
      <c r="P48" s="755">
        <v>12703</v>
      </c>
      <c r="Q48" s="650">
        <v>38.2</v>
      </c>
      <c r="R48" s="756">
        <v>51544</v>
      </c>
      <c r="S48" s="756">
        <v>16095</v>
      </c>
      <c r="T48" s="647">
        <v>31.2</v>
      </c>
      <c r="U48" s="756">
        <v>2811</v>
      </c>
      <c r="V48" s="756">
        <v>154</v>
      </c>
      <c r="W48" s="647">
        <v>5.5</v>
      </c>
      <c r="X48" s="757">
        <v>8020</v>
      </c>
      <c r="Y48" s="757">
        <v>1101</v>
      </c>
      <c r="Z48" s="647">
        <v>13.7</v>
      </c>
      <c r="AA48" s="757">
        <v>9572</v>
      </c>
      <c r="AB48" s="757">
        <v>4042</v>
      </c>
      <c r="AC48" s="645">
        <v>42.2</v>
      </c>
    </row>
    <row r="49" spans="5:29" ht="14.25">
      <c r="E49" s="659">
        <v>2</v>
      </c>
      <c r="F49" s="755">
        <v>233481</v>
      </c>
      <c r="G49" s="754">
        <v>64121</v>
      </c>
      <c r="H49" s="644">
        <v>27.5</v>
      </c>
      <c r="I49" s="754">
        <v>19061</v>
      </c>
      <c r="J49" s="754">
        <v>734</v>
      </c>
      <c r="K49" s="644">
        <v>3.9</v>
      </c>
      <c r="L49" s="755">
        <v>38719</v>
      </c>
      <c r="M49" s="755">
        <v>3768</v>
      </c>
      <c r="N49" s="644">
        <v>9.7</v>
      </c>
      <c r="O49" s="755">
        <v>33617</v>
      </c>
      <c r="P49" s="755">
        <v>12455</v>
      </c>
      <c r="Q49" s="650">
        <v>37</v>
      </c>
      <c r="R49" s="756">
        <v>51455</v>
      </c>
      <c r="S49" s="756">
        <v>16096</v>
      </c>
      <c r="T49" s="647">
        <v>31.3</v>
      </c>
      <c r="U49" s="756">
        <v>2818</v>
      </c>
      <c r="V49" s="756">
        <v>160</v>
      </c>
      <c r="W49" s="647">
        <v>5.7</v>
      </c>
      <c r="X49" s="757">
        <v>8008</v>
      </c>
      <c r="Y49" s="757">
        <v>1099</v>
      </c>
      <c r="Z49" s="647">
        <v>13.7</v>
      </c>
      <c r="AA49" s="757">
        <v>9570</v>
      </c>
      <c r="AB49" s="757">
        <v>4054</v>
      </c>
      <c r="AC49" s="645">
        <v>42.4</v>
      </c>
    </row>
    <row r="50" spans="5:29" ht="14.25">
      <c r="E50" s="659">
        <v>3</v>
      </c>
      <c r="F50" s="755">
        <v>232814</v>
      </c>
      <c r="G50" s="754">
        <v>63875</v>
      </c>
      <c r="H50" s="644">
        <v>27.4</v>
      </c>
      <c r="I50" s="754">
        <v>19470</v>
      </c>
      <c r="J50" s="754">
        <v>734</v>
      </c>
      <c r="K50" s="644">
        <v>3.8</v>
      </c>
      <c r="L50" s="755">
        <v>38655</v>
      </c>
      <c r="M50" s="755">
        <v>3737</v>
      </c>
      <c r="N50" s="644">
        <v>9.7</v>
      </c>
      <c r="O50" s="755">
        <v>33431</v>
      </c>
      <c r="P50" s="755">
        <v>12385</v>
      </c>
      <c r="Q50" s="650">
        <v>37</v>
      </c>
      <c r="R50" s="756">
        <v>51273</v>
      </c>
      <c r="S50" s="756">
        <v>15996</v>
      </c>
      <c r="T50" s="647">
        <v>31.2</v>
      </c>
      <c r="U50" s="756">
        <v>2818</v>
      </c>
      <c r="V50" s="756">
        <v>157</v>
      </c>
      <c r="W50" s="647">
        <v>5.6</v>
      </c>
      <c r="X50" s="757">
        <v>7998</v>
      </c>
      <c r="Y50" s="757">
        <v>1072</v>
      </c>
      <c r="Z50" s="647">
        <v>13.4</v>
      </c>
      <c r="AA50" s="757">
        <v>9547</v>
      </c>
      <c r="AB50" s="757">
        <v>4040</v>
      </c>
      <c r="AC50" s="645">
        <v>42.3</v>
      </c>
    </row>
    <row r="51" spans="5:29" ht="14.25">
      <c r="E51" s="659">
        <v>4</v>
      </c>
      <c r="F51" s="755">
        <v>235090</v>
      </c>
      <c r="G51" s="754">
        <v>61439</v>
      </c>
      <c r="H51" s="644">
        <v>26.1</v>
      </c>
      <c r="I51" s="754">
        <v>20211</v>
      </c>
      <c r="J51" s="754">
        <v>724</v>
      </c>
      <c r="K51" s="644">
        <v>3.6</v>
      </c>
      <c r="L51" s="755">
        <v>39058</v>
      </c>
      <c r="M51" s="755">
        <v>3664</v>
      </c>
      <c r="N51" s="644">
        <v>9.4</v>
      </c>
      <c r="O51" s="755">
        <v>34195</v>
      </c>
      <c r="P51" s="755">
        <v>12379</v>
      </c>
      <c r="Q51" s="650">
        <v>36.2</v>
      </c>
      <c r="R51" s="756">
        <v>51887</v>
      </c>
      <c r="S51" s="756">
        <v>15936</v>
      </c>
      <c r="T51" s="647">
        <v>30.7</v>
      </c>
      <c r="U51" s="756">
        <v>2859</v>
      </c>
      <c r="V51" s="756">
        <v>153</v>
      </c>
      <c r="W51" s="647">
        <v>5.4</v>
      </c>
      <c r="X51" s="757">
        <v>8078</v>
      </c>
      <c r="Y51" s="757">
        <v>1068</v>
      </c>
      <c r="Z51" s="647">
        <v>13.2</v>
      </c>
      <c r="AA51" s="757">
        <v>9595</v>
      </c>
      <c r="AB51" s="757">
        <v>3997</v>
      </c>
      <c r="AC51" s="645">
        <v>41.7</v>
      </c>
    </row>
    <row r="52" spans="5:29" ht="14.25">
      <c r="E52" s="659">
        <v>5</v>
      </c>
      <c r="F52" s="758">
        <v>236007</v>
      </c>
      <c r="G52" s="758">
        <v>61503</v>
      </c>
      <c r="H52" s="655">
        <v>26.1</v>
      </c>
      <c r="I52" s="758">
        <v>20871</v>
      </c>
      <c r="J52" s="758">
        <v>626</v>
      </c>
      <c r="K52" s="655">
        <v>3</v>
      </c>
      <c r="L52" s="758">
        <v>38875</v>
      </c>
      <c r="M52" s="758">
        <v>3595</v>
      </c>
      <c r="N52" s="655">
        <v>9.2</v>
      </c>
      <c r="O52" s="758">
        <v>34308</v>
      </c>
      <c r="P52" s="758">
        <v>12720</v>
      </c>
      <c r="Q52" s="655">
        <v>37.1</v>
      </c>
      <c r="R52" s="759">
        <v>51899.27</v>
      </c>
      <c r="S52" s="756">
        <v>15982.387</v>
      </c>
      <c r="T52" s="647">
        <v>30.8</v>
      </c>
      <c r="U52" s="756">
        <v>2864.017</v>
      </c>
      <c r="V52" s="756">
        <v>154.796</v>
      </c>
      <c r="W52" s="647">
        <v>5.4</v>
      </c>
      <c r="X52" s="757">
        <v>8067.937</v>
      </c>
      <c r="Y52" s="757">
        <v>1069.636</v>
      </c>
      <c r="Z52" s="647">
        <v>13.3</v>
      </c>
      <c r="AA52" s="757">
        <v>9589.716</v>
      </c>
      <c r="AB52" s="757">
        <v>3999.755</v>
      </c>
      <c r="AC52" s="645">
        <v>41.7</v>
      </c>
    </row>
    <row r="53" spans="5:29" ht="14.25">
      <c r="E53" s="659">
        <v>6</v>
      </c>
      <c r="F53" s="758">
        <v>236992</v>
      </c>
      <c r="G53" s="758">
        <v>63612</v>
      </c>
      <c r="H53" s="655">
        <v>26.8</v>
      </c>
      <c r="I53" s="758">
        <v>20980</v>
      </c>
      <c r="J53" s="758">
        <v>613</v>
      </c>
      <c r="K53" s="655">
        <v>2.9</v>
      </c>
      <c r="L53" s="758">
        <v>38712</v>
      </c>
      <c r="M53" s="758">
        <v>3574</v>
      </c>
      <c r="N53" s="655">
        <v>9.2</v>
      </c>
      <c r="O53" s="758">
        <v>34480</v>
      </c>
      <c r="P53" s="758">
        <v>13104</v>
      </c>
      <c r="Q53" s="655">
        <v>38</v>
      </c>
      <c r="R53" s="759">
        <v>51961.229</v>
      </c>
      <c r="S53" s="756">
        <v>16065.402</v>
      </c>
      <c r="T53" s="647">
        <v>30.9</v>
      </c>
      <c r="U53" s="756">
        <v>2869.375</v>
      </c>
      <c r="V53" s="756">
        <v>158.282</v>
      </c>
      <c r="W53" s="647">
        <v>5.5</v>
      </c>
      <c r="X53" s="757">
        <v>8043.828</v>
      </c>
      <c r="Y53" s="757">
        <v>1071.929</v>
      </c>
      <c r="Z53" s="647">
        <v>13.3</v>
      </c>
      <c r="AA53" s="757">
        <v>9600.741</v>
      </c>
      <c r="AB53" s="757">
        <v>4012.54</v>
      </c>
      <c r="AC53" s="645">
        <v>41.8</v>
      </c>
    </row>
    <row r="54" spans="5:29" ht="13.5">
      <c r="E54" s="656"/>
      <c r="F54" s="734"/>
      <c r="G54" s="734"/>
      <c r="H54" s="734"/>
      <c r="I54" s="729"/>
      <c r="J54" s="729"/>
      <c r="K54" s="734"/>
      <c r="L54" s="734"/>
      <c r="M54" s="734"/>
      <c r="N54" s="734"/>
      <c r="O54" s="734"/>
      <c r="P54" s="734"/>
      <c r="Q54" s="760"/>
      <c r="R54" s="683"/>
      <c r="S54" s="683"/>
      <c r="T54" s="727"/>
      <c r="U54" s="683"/>
      <c r="V54" s="683"/>
      <c r="W54" s="727"/>
      <c r="X54" s="734"/>
      <c r="Y54" s="734"/>
      <c r="Z54" s="727"/>
      <c r="AA54" s="734"/>
      <c r="AB54" s="734"/>
      <c r="AC54" s="761"/>
    </row>
    <row r="55" spans="5:29" ht="14.25">
      <c r="E55" s="752"/>
      <c r="F55" s="2110" t="s">
        <v>472</v>
      </c>
      <c r="G55" s="2108"/>
      <c r="H55" s="2108"/>
      <c r="I55" s="2108"/>
      <c r="J55" s="2108"/>
      <c r="K55" s="2108"/>
      <c r="L55" s="2108"/>
      <c r="M55" s="2108"/>
      <c r="N55" s="2108"/>
      <c r="O55" s="2108"/>
      <c r="P55" s="2108"/>
      <c r="Q55" s="2109"/>
      <c r="R55" s="2110" t="s">
        <v>472</v>
      </c>
      <c r="S55" s="2108"/>
      <c r="T55" s="2108"/>
      <c r="U55" s="2108"/>
      <c r="V55" s="2108"/>
      <c r="W55" s="2108"/>
      <c r="X55" s="2108"/>
      <c r="Y55" s="2108"/>
      <c r="Z55" s="2108"/>
      <c r="AA55" s="2108"/>
      <c r="AB55" s="2108"/>
      <c r="AC55" s="2108"/>
    </row>
    <row r="56" spans="5:29" ht="14.25">
      <c r="E56" s="659" t="s">
        <v>471</v>
      </c>
      <c r="F56" s="753">
        <v>121898</v>
      </c>
      <c r="G56" s="754">
        <v>24058</v>
      </c>
      <c r="H56" s="644">
        <v>19.7</v>
      </c>
      <c r="I56" s="754">
        <v>6242</v>
      </c>
      <c r="J56" s="754">
        <v>136</v>
      </c>
      <c r="K56" s="644">
        <v>2.2</v>
      </c>
      <c r="L56" s="755">
        <v>28653</v>
      </c>
      <c r="M56" s="754">
        <v>1496</v>
      </c>
      <c r="N56" s="644">
        <v>5.2</v>
      </c>
      <c r="O56" s="755">
        <v>10189</v>
      </c>
      <c r="P56" s="754">
        <v>5754</v>
      </c>
      <c r="Q56" s="650">
        <v>56.5</v>
      </c>
      <c r="R56" s="756">
        <v>29667</v>
      </c>
      <c r="S56" s="756">
        <v>7405</v>
      </c>
      <c r="T56" s="647">
        <v>25</v>
      </c>
      <c r="U56" s="756">
        <v>1036</v>
      </c>
      <c r="V56" s="756">
        <v>30</v>
      </c>
      <c r="W56" s="647">
        <v>2.9</v>
      </c>
      <c r="X56" s="757">
        <v>6131</v>
      </c>
      <c r="Y56" s="757">
        <v>635</v>
      </c>
      <c r="Z56" s="647">
        <v>10.3</v>
      </c>
      <c r="AA56" s="757">
        <v>4174</v>
      </c>
      <c r="AB56" s="757">
        <v>1759</v>
      </c>
      <c r="AC56" s="645">
        <v>42.1</v>
      </c>
    </row>
    <row r="57" spans="5:29" ht="14.25">
      <c r="E57" s="659">
        <v>7</v>
      </c>
      <c r="F57" s="753">
        <v>122251</v>
      </c>
      <c r="G57" s="754">
        <v>25275</v>
      </c>
      <c r="H57" s="644">
        <v>20.7</v>
      </c>
      <c r="I57" s="754">
        <v>6268</v>
      </c>
      <c r="J57" s="754">
        <v>144</v>
      </c>
      <c r="K57" s="644">
        <v>2.3</v>
      </c>
      <c r="L57" s="755">
        <v>28614</v>
      </c>
      <c r="M57" s="754">
        <v>1457</v>
      </c>
      <c r="N57" s="644">
        <v>5.1</v>
      </c>
      <c r="O57" s="755">
        <v>10295</v>
      </c>
      <c r="P57" s="754">
        <v>5834</v>
      </c>
      <c r="Q57" s="650">
        <v>56.7</v>
      </c>
      <c r="R57" s="756">
        <v>29686</v>
      </c>
      <c r="S57" s="756">
        <v>7443</v>
      </c>
      <c r="T57" s="647">
        <v>25.1</v>
      </c>
      <c r="U57" s="756">
        <v>1035</v>
      </c>
      <c r="V57" s="756">
        <v>31</v>
      </c>
      <c r="W57" s="647">
        <v>3</v>
      </c>
      <c r="X57" s="757">
        <v>6115</v>
      </c>
      <c r="Y57" s="757">
        <v>635</v>
      </c>
      <c r="Z57" s="647">
        <v>10.4</v>
      </c>
      <c r="AA57" s="757">
        <v>4171</v>
      </c>
      <c r="AB57" s="757">
        <v>1743</v>
      </c>
      <c r="AC57" s="645">
        <v>41.8</v>
      </c>
    </row>
    <row r="58" spans="5:29" ht="14.25">
      <c r="E58" s="659">
        <v>8</v>
      </c>
      <c r="F58" s="753">
        <v>122096</v>
      </c>
      <c r="G58" s="754">
        <v>25265</v>
      </c>
      <c r="H58" s="644">
        <v>20.7</v>
      </c>
      <c r="I58" s="754">
        <v>6228</v>
      </c>
      <c r="J58" s="754">
        <v>144</v>
      </c>
      <c r="K58" s="644">
        <v>2.3</v>
      </c>
      <c r="L58" s="755">
        <v>28475</v>
      </c>
      <c r="M58" s="754">
        <v>1444</v>
      </c>
      <c r="N58" s="644">
        <v>5.1</v>
      </c>
      <c r="O58" s="755">
        <v>10344</v>
      </c>
      <c r="P58" s="754">
        <v>6129</v>
      </c>
      <c r="Q58" s="650">
        <v>59.3</v>
      </c>
      <c r="R58" s="756">
        <v>29645</v>
      </c>
      <c r="S58" s="756">
        <v>7452</v>
      </c>
      <c r="T58" s="647">
        <v>25.1</v>
      </c>
      <c r="U58" s="756">
        <v>1030</v>
      </c>
      <c r="V58" s="756">
        <v>28</v>
      </c>
      <c r="W58" s="647">
        <v>2.7</v>
      </c>
      <c r="X58" s="757">
        <v>6098</v>
      </c>
      <c r="Y58" s="757">
        <v>643.346</v>
      </c>
      <c r="Z58" s="647">
        <v>10.6</v>
      </c>
      <c r="AA58" s="757">
        <v>4172.233</v>
      </c>
      <c r="AB58" s="757">
        <v>1739.033</v>
      </c>
      <c r="AC58" s="645">
        <v>41.7</v>
      </c>
    </row>
    <row r="59" spans="5:29" ht="14.25">
      <c r="E59" s="659">
        <v>9</v>
      </c>
      <c r="F59" s="753">
        <v>121764</v>
      </c>
      <c r="G59" s="754">
        <v>25151</v>
      </c>
      <c r="H59" s="644">
        <v>20.7</v>
      </c>
      <c r="I59" s="754">
        <v>6217</v>
      </c>
      <c r="J59" s="754">
        <v>117</v>
      </c>
      <c r="K59" s="644">
        <v>1.9</v>
      </c>
      <c r="L59" s="755">
        <v>28394</v>
      </c>
      <c r="M59" s="754">
        <v>1503</v>
      </c>
      <c r="N59" s="644">
        <v>5.3</v>
      </c>
      <c r="O59" s="755">
        <v>10339</v>
      </c>
      <c r="P59" s="754">
        <v>6080</v>
      </c>
      <c r="Q59" s="650">
        <v>58.8</v>
      </c>
      <c r="R59" s="756">
        <v>29569</v>
      </c>
      <c r="S59" s="756">
        <v>7479</v>
      </c>
      <c r="T59" s="647">
        <v>25.3</v>
      </c>
      <c r="U59" s="756">
        <v>1028</v>
      </c>
      <c r="V59" s="756">
        <v>32</v>
      </c>
      <c r="W59" s="647">
        <v>3.1</v>
      </c>
      <c r="X59" s="757">
        <v>6082</v>
      </c>
      <c r="Y59" s="757">
        <v>647</v>
      </c>
      <c r="Z59" s="647">
        <v>10.6</v>
      </c>
      <c r="AA59" s="757">
        <v>4175</v>
      </c>
      <c r="AB59" s="757">
        <v>1750</v>
      </c>
      <c r="AC59" s="645">
        <v>41.9</v>
      </c>
    </row>
    <row r="60" spans="5:29" ht="14.25">
      <c r="E60" s="659">
        <v>10</v>
      </c>
      <c r="F60" s="753">
        <v>121693</v>
      </c>
      <c r="G60" s="754">
        <v>24793</v>
      </c>
      <c r="H60" s="644">
        <v>20.4</v>
      </c>
      <c r="I60" s="754">
        <v>6249</v>
      </c>
      <c r="J60" s="754">
        <v>123</v>
      </c>
      <c r="K60" s="644">
        <v>2</v>
      </c>
      <c r="L60" s="755">
        <v>28165</v>
      </c>
      <c r="M60" s="754">
        <v>1454</v>
      </c>
      <c r="N60" s="644">
        <v>5.2</v>
      </c>
      <c r="O60" s="755">
        <v>10273</v>
      </c>
      <c r="P60" s="754">
        <v>6096</v>
      </c>
      <c r="Q60" s="650">
        <v>59.3</v>
      </c>
      <c r="R60" s="756">
        <v>29596.765</v>
      </c>
      <c r="S60" s="756">
        <v>7471.335</v>
      </c>
      <c r="T60" s="647">
        <v>25.2</v>
      </c>
      <c r="U60" s="756">
        <v>1035.718</v>
      </c>
      <c r="V60" s="756">
        <v>28.854</v>
      </c>
      <c r="W60" s="647">
        <v>2.8</v>
      </c>
      <c r="X60" s="757">
        <v>6072.72</v>
      </c>
      <c r="Y60" s="757">
        <v>651.512</v>
      </c>
      <c r="Z60" s="647">
        <v>10.7</v>
      </c>
      <c r="AA60" s="757">
        <v>4169.814</v>
      </c>
      <c r="AB60" s="757">
        <v>1751.325</v>
      </c>
      <c r="AC60" s="645">
        <v>42</v>
      </c>
    </row>
    <row r="61" spans="5:29" ht="14.25">
      <c r="E61" s="659">
        <v>11</v>
      </c>
      <c r="F61" s="753">
        <v>122140</v>
      </c>
      <c r="G61" s="754">
        <v>25768</v>
      </c>
      <c r="H61" s="644">
        <v>21.1</v>
      </c>
      <c r="I61" s="754">
        <v>6207</v>
      </c>
      <c r="J61" s="754">
        <v>121</v>
      </c>
      <c r="K61" s="644">
        <v>1.9</v>
      </c>
      <c r="L61" s="755">
        <v>28120</v>
      </c>
      <c r="M61" s="754">
        <v>1452</v>
      </c>
      <c r="N61" s="644">
        <v>5.2</v>
      </c>
      <c r="O61" s="755">
        <v>10298</v>
      </c>
      <c r="P61" s="754">
        <v>6096</v>
      </c>
      <c r="Q61" s="650">
        <v>59.2</v>
      </c>
      <c r="R61" s="756">
        <v>29630.226</v>
      </c>
      <c r="S61" s="756">
        <v>7612.791</v>
      </c>
      <c r="T61" s="647">
        <v>25.7</v>
      </c>
      <c r="U61" s="756">
        <v>1035.608</v>
      </c>
      <c r="V61" s="756">
        <v>35.429</v>
      </c>
      <c r="W61" s="647">
        <v>3.4</v>
      </c>
      <c r="X61" s="757">
        <v>6058.885</v>
      </c>
      <c r="Y61" s="757">
        <v>651.145</v>
      </c>
      <c r="Z61" s="647">
        <v>10.7</v>
      </c>
      <c r="AA61" s="757">
        <v>4167.3</v>
      </c>
      <c r="AB61" s="757">
        <v>1766.18</v>
      </c>
      <c r="AC61" s="645">
        <v>42.4</v>
      </c>
    </row>
    <row r="62" spans="5:29" ht="14.25">
      <c r="E62" s="659">
        <v>12</v>
      </c>
      <c r="F62" s="753">
        <v>122545</v>
      </c>
      <c r="G62" s="755">
        <v>26150</v>
      </c>
      <c r="H62" s="644">
        <v>21.3</v>
      </c>
      <c r="I62" s="754">
        <v>6226</v>
      </c>
      <c r="J62" s="754">
        <v>120</v>
      </c>
      <c r="K62" s="644">
        <v>1.9</v>
      </c>
      <c r="L62" s="755">
        <v>28007</v>
      </c>
      <c r="M62" s="755">
        <v>1476</v>
      </c>
      <c r="N62" s="644">
        <v>5.3</v>
      </c>
      <c r="O62" s="755">
        <v>10386</v>
      </c>
      <c r="P62" s="755">
        <v>6242</v>
      </c>
      <c r="Q62" s="650">
        <v>60.1</v>
      </c>
      <c r="R62" s="756">
        <v>29612.073</v>
      </c>
      <c r="S62" s="756">
        <v>7529.38</v>
      </c>
      <c r="T62" s="647">
        <v>25.4</v>
      </c>
      <c r="U62" s="756">
        <v>1034.331</v>
      </c>
      <c r="V62" s="756">
        <v>34.701</v>
      </c>
      <c r="W62" s="647">
        <v>3.4</v>
      </c>
      <c r="X62" s="757">
        <v>6045.019</v>
      </c>
      <c r="Y62" s="757">
        <v>647.903</v>
      </c>
      <c r="Z62" s="647">
        <v>10.7</v>
      </c>
      <c r="AA62" s="757">
        <v>4175.391</v>
      </c>
      <c r="AB62" s="757">
        <v>1778.801</v>
      </c>
      <c r="AC62" s="645">
        <v>42.6</v>
      </c>
    </row>
    <row r="63" spans="5:29" ht="14.25">
      <c r="E63" s="659" t="s">
        <v>294</v>
      </c>
      <c r="F63" s="755">
        <v>122200</v>
      </c>
      <c r="G63" s="755">
        <v>26762</v>
      </c>
      <c r="H63" s="644">
        <v>21.9</v>
      </c>
      <c r="I63" s="754">
        <v>6173</v>
      </c>
      <c r="J63" s="754">
        <v>117</v>
      </c>
      <c r="K63" s="644">
        <v>1.9</v>
      </c>
      <c r="L63" s="755">
        <v>28027</v>
      </c>
      <c r="M63" s="755">
        <v>1484</v>
      </c>
      <c r="N63" s="644">
        <v>5.3</v>
      </c>
      <c r="O63" s="755">
        <v>10232</v>
      </c>
      <c r="P63" s="755">
        <v>6096</v>
      </c>
      <c r="Q63" s="650">
        <v>59.6</v>
      </c>
      <c r="R63" s="756">
        <v>29529</v>
      </c>
      <c r="S63" s="756">
        <v>7463</v>
      </c>
      <c r="T63" s="647">
        <v>25.3</v>
      </c>
      <c r="U63" s="756">
        <v>1028</v>
      </c>
      <c r="V63" s="756">
        <v>28</v>
      </c>
      <c r="W63" s="647">
        <v>2.7</v>
      </c>
      <c r="X63" s="757">
        <v>6018</v>
      </c>
      <c r="Y63" s="757">
        <v>656</v>
      </c>
      <c r="Z63" s="647">
        <v>10.9</v>
      </c>
      <c r="AA63" s="757">
        <v>4174</v>
      </c>
      <c r="AB63" s="757">
        <v>1684</v>
      </c>
      <c r="AC63" s="645">
        <v>40.3</v>
      </c>
    </row>
    <row r="64" spans="5:29" ht="14.25">
      <c r="E64" s="659">
        <v>2</v>
      </c>
      <c r="F64" s="755">
        <v>122122</v>
      </c>
      <c r="G64" s="755">
        <v>27234</v>
      </c>
      <c r="H64" s="644">
        <v>22.3</v>
      </c>
      <c r="I64" s="754">
        <v>6168</v>
      </c>
      <c r="J64" s="754">
        <v>120</v>
      </c>
      <c r="K64" s="644">
        <v>1.9</v>
      </c>
      <c r="L64" s="755">
        <v>28061</v>
      </c>
      <c r="M64" s="755">
        <v>1527</v>
      </c>
      <c r="N64" s="644">
        <v>5.4</v>
      </c>
      <c r="O64" s="755">
        <v>10217</v>
      </c>
      <c r="P64" s="755">
        <v>6028</v>
      </c>
      <c r="Q64" s="650">
        <v>59</v>
      </c>
      <c r="R64" s="756">
        <v>29477</v>
      </c>
      <c r="S64" s="756">
        <v>7482</v>
      </c>
      <c r="T64" s="647">
        <v>25.4</v>
      </c>
      <c r="U64" s="756">
        <v>1031</v>
      </c>
      <c r="V64" s="756">
        <v>29</v>
      </c>
      <c r="W64" s="647">
        <v>2.8</v>
      </c>
      <c r="X64" s="757">
        <v>6008</v>
      </c>
      <c r="Y64" s="757">
        <v>662</v>
      </c>
      <c r="Z64" s="647">
        <v>11</v>
      </c>
      <c r="AA64" s="757">
        <v>4168</v>
      </c>
      <c r="AB64" s="757">
        <v>1685</v>
      </c>
      <c r="AC64" s="645">
        <v>40.4</v>
      </c>
    </row>
    <row r="65" spans="5:29" ht="14.25">
      <c r="E65" s="659">
        <v>3</v>
      </c>
      <c r="F65" s="755">
        <v>121865</v>
      </c>
      <c r="G65" s="755">
        <v>26641</v>
      </c>
      <c r="H65" s="644">
        <v>21.9</v>
      </c>
      <c r="I65" s="754">
        <v>6209</v>
      </c>
      <c r="J65" s="754">
        <v>120</v>
      </c>
      <c r="K65" s="644">
        <v>1.9</v>
      </c>
      <c r="L65" s="755">
        <v>27984</v>
      </c>
      <c r="M65" s="755">
        <v>1496</v>
      </c>
      <c r="N65" s="644">
        <v>5.3</v>
      </c>
      <c r="O65" s="755">
        <v>10090</v>
      </c>
      <c r="P65" s="755">
        <v>5932</v>
      </c>
      <c r="Q65" s="650">
        <v>58.8</v>
      </c>
      <c r="R65" s="756">
        <v>29282</v>
      </c>
      <c r="S65" s="756">
        <v>7333</v>
      </c>
      <c r="T65" s="647">
        <v>25</v>
      </c>
      <c r="U65" s="756">
        <v>1029</v>
      </c>
      <c r="V65" s="756">
        <v>26</v>
      </c>
      <c r="W65" s="647">
        <v>2.6</v>
      </c>
      <c r="X65" s="757">
        <v>5996</v>
      </c>
      <c r="Y65" s="757">
        <v>637</v>
      </c>
      <c r="Z65" s="647">
        <v>10.6</v>
      </c>
      <c r="AA65" s="757">
        <v>4155</v>
      </c>
      <c r="AB65" s="757">
        <v>1659</v>
      </c>
      <c r="AC65" s="645">
        <v>39.9</v>
      </c>
    </row>
    <row r="66" spans="5:29" ht="14.25">
      <c r="E66" s="659">
        <v>4</v>
      </c>
      <c r="F66" s="755">
        <v>122502</v>
      </c>
      <c r="G66" s="755">
        <v>25560</v>
      </c>
      <c r="H66" s="644">
        <v>20.9</v>
      </c>
      <c r="I66" s="754">
        <v>6161</v>
      </c>
      <c r="J66" s="754">
        <v>110</v>
      </c>
      <c r="K66" s="644">
        <v>1.8</v>
      </c>
      <c r="L66" s="755">
        <v>28405</v>
      </c>
      <c r="M66" s="755">
        <v>1493</v>
      </c>
      <c r="N66" s="644">
        <v>5.3</v>
      </c>
      <c r="O66" s="755">
        <v>10112</v>
      </c>
      <c r="P66" s="755">
        <v>5810</v>
      </c>
      <c r="Q66" s="650">
        <v>57.5</v>
      </c>
      <c r="R66" s="756">
        <v>29706</v>
      </c>
      <c r="S66" s="756">
        <v>7297</v>
      </c>
      <c r="T66" s="647">
        <v>24.6</v>
      </c>
      <c r="U66" s="756">
        <v>1050</v>
      </c>
      <c r="V66" s="756">
        <v>29</v>
      </c>
      <c r="W66" s="647">
        <v>2.7</v>
      </c>
      <c r="X66" s="757">
        <v>6062</v>
      </c>
      <c r="Y66" s="757">
        <v>630</v>
      </c>
      <c r="Z66" s="647">
        <v>10.4</v>
      </c>
      <c r="AA66" s="757">
        <v>4195</v>
      </c>
      <c r="AB66" s="757">
        <v>1660</v>
      </c>
      <c r="AC66" s="645">
        <v>39.6</v>
      </c>
    </row>
    <row r="67" spans="5:29" ht="14.25">
      <c r="E67" s="659">
        <v>5</v>
      </c>
      <c r="F67" s="762">
        <v>123107</v>
      </c>
      <c r="G67" s="758">
        <v>26128</v>
      </c>
      <c r="H67" s="655">
        <v>21.2</v>
      </c>
      <c r="I67" s="758">
        <v>6152</v>
      </c>
      <c r="J67" s="758">
        <v>120</v>
      </c>
      <c r="K67" s="655">
        <v>2</v>
      </c>
      <c r="L67" s="758">
        <v>28329</v>
      </c>
      <c r="M67" s="758">
        <v>1504</v>
      </c>
      <c r="N67" s="655">
        <v>5.3</v>
      </c>
      <c r="O67" s="758">
        <v>10036</v>
      </c>
      <c r="P67" s="758">
        <v>5831</v>
      </c>
      <c r="Q67" s="655">
        <v>58.1</v>
      </c>
      <c r="R67" s="759">
        <v>29682.384</v>
      </c>
      <c r="S67" s="756">
        <v>7336.172</v>
      </c>
      <c r="T67" s="647">
        <v>24.7</v>
      </c>
      <c r="U67" s="756">
        <v>1051.239</v>
      </c>
      <c r="V67" s="756">
        <v>30.961</v>
      </c>
      <c r="W67" s="647">
        <v>2.9</v>
      </c>
      <c r="X67" s="757">
        <v>6048.289</v>
      </c>
      <c r="Y67" s="757">
        <v>621.476</v>
      </c>
      <c r="Z67" s="647">
        <v>10.3</v>
      </c>
      <c r="AA67" s="757">
        <v>4176.96</v>
      </c>
      <c r="AB67" s="757">
        <v>1661.474</v>
      </c>
      <c r="AC67" s="645">
        <v>39.8</v>
      </c>
    </row>
    <row r="68" spans="5:29" ht="14.25">
      <c r="E68" s="659">
        <v>6</v>
      </c>
      <c r="F68" s="758">
        <v>123117</v>
      </c>
      <c r="G68" s="758">
        <v>26545</v>
      </c>
      <c r="H68" s="655">
        <v>21.6</v>
      </c>
      <c r="I68" s="758">
        <v>6207</v>
      </c>
      <c r="J68" s="758">
        <v>121</v>
      </c>
      <c r="K68" s="655">
        <v>1.9</v>
      </c>
      <c r="L68" s="758">
        <v>28279</v>
      </c>
      <c r="M68" s="758">
        <v>1531</v>
      </c>
      <c r="N68" s="655">
        <v>5.4</v>
      </c>
      <c r="O68" s="758">
        <v>10074</v>
      </c>
      <c r="P68" s="758">
        <v>5832</v>
      </c>
      <c r="Q68" s="655">
        <v>57.9</v>
      </c>
      <c r="R68" s="759">
        <v>29653.18</v>
      </c>
      <c r="S68" s="756">
        <v>7354.787</v>
      </c>
      <c r="T68" s="647">
        <v>24.8</v>
      </c>
      <c r="U68" s="756">
        <v>1052.304</v>
      </c>
      <c r="V68" s="756">
        <v>29.823</v>
      </c>
      <c r="W68" s="647">
        <v>2.8</v>
      </c>
      <c r="X68" s="757">
        <v>6028.836</v>
      </c>
      <c r="Y68" s="757">
        <v>633.498</v>
      </c>
      <c r="Z68" s="647">
        <v>10.5</v>
      </c>
      <c r="AA68" s="757">
        <v>4164.564</v>
      </c>
      <c r="AB68" s="757">
        <v>1662.248</v>
      </c>
      <c r="AC68" s="645">
        <v>39.9</v>
      </c>
    </row>
    <row r="69" spans="5:29" ht="14.25">
      <c r="E69" s="763"/>
      <c r="F69" s="764"/>
      <c r="G69" s="764"/>
      <c r="H69" s="661"/>
      <c r="I69" s="765"/>
      <c r="J69" s="765"/>
      <c r="K69" s="661"/>
      <c r="L69" s="764"/>
      <c r="M69" s="764"/>
      <c r="N69" s="661"/>
      <c r="O69" s="764"/>
      <c r="P69" s="764"/>
      <c r="Q69" s="662"/>
      <c r="R69" s="766"/>
      <c r="S69" s="766"/>
      <c r="T69" s="723"/>
      <c r="U69" s="766"/>
      <c r="V69" s="766"/>
      <c r="W69" s="723"/>
      <c r="X69" s="765"/>
      <c r="Y69" s="765"/>
      <c r="Z69" s="723"/>
      <c r="AA69" s="765"/>
      <c r="AB69" s="765"/>
      <c r="AC69" s="767"/>
    </row>
    <row r="70" spans="5:21" ht="13.5">
      <c r="E70" s="768" t="s">
        <v>475</v>
      </c>
      <c r="F70" s="664" t="s">
        <v>476</v>
      </c>
      <c r="G70" s="664"/>
      <c r="H70" s="664"/>
      <c r="I70" s="664"/>
      <c r="J70" s="664"/>
      <c r="K70" s="664"/>
      <c r="L70" s="664"/>
      <c r="M70" s="664"/>
      <c r="N70" s="664"/>
      <c r="O70" s="664"/>
      <c r="P70" s="664"/>
      <c r="Q70" s="664"/>
      <c r="U70" s="683"/>
    </row>
    <row r="71" spans="9:21" ht="13.5">
      <c r="I71" s="664"/>
      <c r="J71" s="664"/>
      <c r="K71" s="664"/>
      <c r="L71" s="664"/>
      <c r="M71" s="664"/>
      <c r="N71" s="664"/>
      <c r="O71" s="664"/>
      <c r="P71" s="664"/>
      <c r="Q71" s="664"/>
      <c r="U71" s="683"/>
    </row>
    <row r="72" spans="6:21" ht="14.25">
      <c r="F72" s="664"/>
      <c r="G72" s="664"/>
      <c r="H72" s="664"/>
      <c r="I72" s="729"/>
      <c r="J72" s="729"/>
      <c r="K72" s="664"/>
      <c r="L72" s="664"/>
      <c r="M72" s="664"/>
      <c r="N72" s="664"/>
      <c r="O72" s="664"/>
      <c r="P72" s="770"/>
      <c r="Q72" s="664"/>
      <c r="U72" s="683"/>
    </row>
    <row r="73" ht="13.5">
      <c r="Q73" s="729"/>
    </row>
    <row r="74" spans="1:17" ht="13.5">
      <c r="A74" s="2135"/>
      <c r="B74" s="2136"/>
      <c r="C74" s="2136"/>
      <c r="D74" s="2136"/>
      <c r="E74" s="2136"/>
      <c r="F74" s="2136"/>
      <c r="G74" s="2136"/>
      <c r="H74" s="2136"/>
      <c r="I74" s="2136"/>
      <c r="J74" s="2136"/>
      <c r="K74" s="2136"/>
      <c r="L74" s="2136"/>
      <c r="M74" s="2136"/>
      <c r="Q74" s="729"/>
    </row>
    <row r="75" spans="5:15" ht="13.5">
      <c r="E75" s="667"/>
      <c r="F75" s="667"/>
      <c r="N75" s="769"/>
      <c r="O75" s="769"/>
    </row>
    <row r="76" spans="5:15" ht="13.5">
      <c r="E76" s="667"/>
      <c r="F76" s="667"/>
      <c r="N76" s="769"/>
      <c r="O76" s="769"/>
    </row>
    <row r="77" spans="5:15" ht="13.5">
      <c r="E77" s="667"/>
      <c r="F77" s="667"/>
      <c r="N77" s="769"/>
      <c r="O77" s="769"/>
    </row>
  </sheetData>
  <sheetProtection/>
  <mergeCells count="92">
    <mergeCell ref="A1:M1"/>
    <mergeCell ref="O1:AA1"/>
    <mergeCell ref="K2:M2"/>
    <mergeCell ref="Y2:AA2"/>
    <mergeCell ref="A3:A5"/>
    <mergeCell ref="B3:I3"/>
    <mergeCell ref="J3:Q3"/>
    <mergeCell ref="S3:S5"/>
    <mergeCell ref="T3:AA3"/>
    <mergeCell ref="K4:K5"/>
    <mergeCell ref="AB3:AI3"/>
    <mergeCell ref="B4:B5"/>
    <mergeCell ref="C4:C5"/>
    <mergeCell ref="D4:D5"/>
    <mergeCell ref="E4:E5"/>
    <mergeCell ref="F4:F5"/>
    <mergeCell ref="G4:G5"/>
    <mergeCell ref="H4:H5"/>
    <mergeCell ref="I4:I5"/>
    <mergeCell ref="J4:J5"/>
    <mergeCell ref="L4:L5"/>
    <mergeCell ref="M4:M5"/>
    <mergeCell ref="N4:N5"/>
    <mergeCell ref="O4:O5"/>
    <mergeCell ref="P4:P5"/>
    <mergeCell ref="Q4:Q5"/>
    <mergeCell ref="T4:T5"/>
    <mergeCell ref="U4:U5"/>
    <mergeCell ref="V4:V5"/>
    <mergeCell ref="W4:W5"/>
    <mergeCell ref="X4:X5"/>
    <mergeCell ref="Y4:Y5"/>
    <mergeCell ref="Z4:Z5"/>
    <mergeCell ref="AA4:AA5"/>
    <mergeCell ref="AB4:AB5"/>
    <mergeCell ref="AC4:AC5"/>
    <mergeCell ref="AD4:AD5"/>
    <mergeCell ref="AE4:AE5"/>
    <mergeCell ref="AF4:AF5"/>
    <mergeCell ref="AG4:AG5"/>
    <mergeCell ref="AH4:AH5"/>
    <mergeCell ref="AI4:AI5"/>
    <mergeCell ref="B6:E6"/>
    <mergeCell ref="F6:I6"/>
    <mergeCell ref="J6:M6"/>
    <mergeCell ref="N6:Q6"/>
    <mergeCell ref="T6:W6"/>
    <mergeCell ref="X6:AA6"/>
    <mergeCell ref="AB6:AE6"/>
    <mergeCell ref="AF6:AI6"/>
    <mergeCell ref="E32:W32"/>
    <mergeCell ref="AB33:AC33"/>
    <mergeCell ref="E34:E39"/>
    <mergeCell ref="F34:Q34"/>
    <mergeCell ref="R34:AC34"/>
    <mergeCell ref="F35:H36"/>
    <mergeCell ref="I35:K36"/>
    <mergeCell ref="L35:N36"/>
    <mergeCell ref="O35:Q36"/>
    <mergeCell ref="R35:T36"/>
    <mergeCell ref="U35:W36"/>
    <mergeCell ref="X35:Z36"/>
    <mergeCell ref="AA35:AC36"/>
    <mergeCell ref="F37:F38"/>
    <mergeCell ref="I37:I38"/>
    <mergeCell ref="L37:L38"/>
    <mergeCell ref="O37:O38"/>
    <mergeCell ref="R37:R38"/>
    <mergeCell ref="AA37:AA38"/>
    <mergeCell ref="G38:G39"/>
    <mergeCell ref="H38:H39"/>
    <mergeCell ref="J38:J39"/>
    <mergeCell ref="K38:K39"/>
    <mergeCell ref="M38:M39"/>
    <mergeCell ref="N38:N39"/>
    <mergeCell ref="P38:P39"/>
    <mergeCell ref="T38:T39"/>
    <mergeCell ref="V38:V39"/>
    <mergeCell ref="W38:W39"/>
    <mergeCell ref="Y38:Y39"/>
    <mergeCell ref="U37:U38"/>
    <mergeCell ref="X37:X38"/>
    <mergeCell ref="A74:M74"/>
    <mergeCell ref="Z38:Z39"/>
    <mergeCell ref="AB38:AB39"/>
    <mergeCell ref="AC38:AC39"/>
    <mergeCell ref="F40:Q40"/>
    <mergeCell ref="R40:AC40"/>
    <mergeCell ref="F55:Q55"/>
    <mergeCell ref="R55:AC55"/>
    <mergeCell ref="Q38:Q39"/>
    <mergeCell ref="S38:S39"/>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IV42"/>
  <sheetViews>
    <sheetView zoomScalePageLayoutView="0" workbookViewId="0" topLeftCell="A1">
      <selection activeCell="A1" sqref="A1"/>
    </sheetView>
  </sheetViews>
  <sheetFormatPr defaultColWidth="9.00390625" defaultRowHeight="9"/>
  <cols>
    <col min="1" max="1" width="12.375" style="633" customWidth="1"/>
    <col min="2" max="13" width="9.875" style="633" customWidth="1"/>
    <col min="14" max="25" width="9.875" style="667" customWidth="1"/>
    <col min="26" max="31" width="9.875" style="633" customWidth="1"/>
    <col min="32" max="16384" width="9.00390625" style="633" customWidth="1"/>
  </cols>
  <sheetData>
    <row r="1" spans="1:256" ht="18.75">
      <c r="A1" s="626"/>
      <c r="B1" s="627"/>
      <c r="C1" s="627"/>
      <c r="D1" s="627" t="s">
        <v>457</v>
      </c>
      <c r="E1" s="627"/>
      <c r="F1" s="627"/>
      <c r="G1" s="627"/>
      <c r="H1" s="627"/>
      <c r="I1" s="627"/>
      <c r="J1" s="627"/>
      <c r="K1" s="627"/>
      <c r="L1" s="627"/>
      <c r="M1" s="627"/>
      <c r="N1" s="627"/>
      <c r="O1" s="627"/>
      <c r="P1" s="627"/>
      <c r="Q1" s="627"/>
      <c r="R1" s="627"/>
      <c r="S1" s="627"/>
      <c r="T1" s="627"/>
      <c r="U1" s="627"/>
      <c r="V1" s="627"/>
      <c r="W1" s="627"/>
      <c r="X1" s="627"/>
      <c r="Y1" s="627"/>
      <c r="Z1" s="627"/>
      <c r="AA1" s="627"/>
      <c r="AB1" s="627"/>
      <c r="AC1" s="627"/>
      <c r="AD1" s="627"/>
      <c r="AE1" s="627"/>
      <c r="AF1" s="626"/>
      <c r="AG1" s="626"/>
      <c r="AH1" s="626"/>
      <c r="AI1" s="626"/>
      <c r="AJ1" s="626"/>
      <c r="AK1" s="626"/>
      <c r="AL1" s="626"/>
      <c r="AM1" s="626"/>
      <c r="AN1" s="626"/>
      <c r="AO1" s="626"/>
      <c r="AP1" s="626"/>
      <c r="AQ1" s="626"/>
      <c r="AR1" s="626"/>
      <c r="AS1" s="626"/>
      <c r="AT1" s="626"/>
      <c r="AU1" s="626"/>
      <c r="AV1" s="626"/>
      <c r="AW1" s="626"/>
      <c r="AX1" s="626"/>
      <c r="AY1" s="626"/>
      <c r="AZ1" s="626"/>
      <c r="BA1" s="626"/>
      <c r="BB1" s="626"/>
      <c r="BC1" s="626"/>
      <c r="BD1" s="626"/>
      <c r="BE1" s="626"/>
      <c r="BF1" s="626"/>
      <c r="BG1" s="626"/>
      <c r="BH1" s="626"/>
      <c r="BI1" s="626"/>
      <c r="BJ1" s="626"/>
      <c r="BK1" s="626"/>
      <c r="BL1" s="626"/>
      <c r="BM1" s="626"/>
      <c r="BN1" s="626"/>
      <c r="BO1" s="626"/>
      <c r="BP1" s="626"/>
      <c r="BQ1" s="626"/>
      <c r="BR1" s="626"/>
      <c r="BS1" s="626"/>
      <c r="BT1" s="626"/>
      <c r="BU1" s="626"/>
      <c r="BV1" s="626"/>
      <c r="BW1" s="626"/>
      <c r="BX1" s="626"/>
      <c r="BY1" s="626"/>
      <c r="BZ1" s="626"/>
      <c r="CA1" s="626"/>
      <c r="CB1" s="626"/>
      <c r="CC1" s="626"/>
      <c r="CD1" s="626"/>
      <c r="CE1" s="626"/>
      <c r="CF1" s="626"/>
      <c r="CG1" s="626"/>
      <c r="CH1" s="626"/>
      <c r="CI1" s="626"/>
      <c r="CJ1" s="626"/>
      <c r="CK1" s="626"/>
      <c r="CL1" s="626"/>
      <c r="CM1" s="626"/>
      <c r="CN1" s="626"/>
      <c r="CO1" s="626"/>
      <c r="CP1" s="626"/>
      <c r="CQ1" s="626"/>
      <c r="CR1" s="626"/>
      <c r="CS1" s="626"/>
      <c r="CT1" s="626"/>
      <c r="CU1" s="626"/>
      <c r="CV1" s="626"/>
      <c r="CW1" s="626"/>
      <c r="CX1" s="626"/>
      <c r="CY1" s="626"/>
      <c r="CZ1" s="626"/>
      <c r="DA1" s="626"/>
      <c r="DB1" s="626"/>
      <c r="DC1" s="626"/>
      <c r="DD1" s="626"/>
      <c r="DE1" s="626"/>
      <c r="DF1" s="626"/>
      <c r="DG1" s="626"/>
      <c r="DH1" s="626"/>
      <c r="DI1" s="626"/>
      <c r="DJ1" s="626"/>
      <c r="DK1" s="626"/>
      <c r="DL1" s="626"/>
      <c r="DM1" s="626"/>
      <c r="DN1" s="626"/>
      <c r="DO1" s="626"/>
      <c r="DP1" s="626"/>
      <c r="DQ1" s="626"/>
      <c r="DR1" s="626"/>
      <c r="DS1" s="626"/>
      <c r="DT1" s="626"/>
      <c r="DU1" s="626"/>
      <c r="DV1" s="626"/>
      <c r="DW1" s="626"/>
      <c r="DX1" s="626"/>
      <c r="DY1" s="626"/>
      <c r="DZ1" s="626"/>
      <c r="EA1" s="626"/>
      <c r="EB1" s="626"/>
      <c r="EC1" s="626"/>
      <c r="ED1" s="626"/>
      <c r="EE1" s="626"/>
      <c r="EF1" s="626"/>
      <c r="EG1" s="626"/>
      <c r="EH1" s="626"/>
      <c r="EI1" s="626"/>
      <c r="EJ1" s="626"/>
      <c r="EK1" s="626"/>
      <c r="EL1" s="626"/>
      <c r="EM1" s="626"/>
      <c r="EN1" s="626"/>
      <c r="EO1" s="626"/>
      <c r="EP1" s="626"/>
      <c r="EQ1" s="626"/>
      <c r="ER1" s="626"/>
      <c r="ES1" s="626"/>
      <c r="ET1" s="626"/>
      <c r="EU1" s="626"/>
      <c r="EV1" s="626"/>
      <c r="EW1" s="626"/>
      <c r="EX1" s="626"/>
      <c r="EY1" s="626"/>
      <c r="EZ1" s="626"/>
      <c r="FA1" s="626"/>
      <c r="FB1" s="626"/>
      <c r="FC1" s="626"/>
      <c r="FD1" s="626"/>
      <c r="FE1" s="626"/>
      <c r="FF1" s="626"/>
      <c r="FG1" s="626"/>
      <c r="FH1" s="626"/>
      <c r="FI1" s="626"/>
      <c r="FJ1" s="626"/>
      <c r="FK1" s="626"/>
      <c r="FL1" s="626"/>
      <c r="FM1" s="626"/>
      <c r="FN1" s="626"/>
      <c r="FO1" s="626"/>
      <c r="FP1" s="626"/>
      <c r="FQ1" s="626"/>
      <c r="FR1" s="626"/>
      <c r="FS1" s="626"/>
      <c r="FT1" s="626"/>
      <c r="FU1" s="626"/>
      <c r="FV1" s="626"/>
      <c r="FW1" s="626"/>
      <c r="FX1" s="626"/>
      <c r="FY1" s="626"/>
      <c r="FZ1" s="626"/>
      <c r="GA1" s="626"/>
      <c r="GB1" s="626"/>
      <c r="GC1" s="626"/>
      <c r="GD1" s="626"/>
      <c r="GE1" s="626"/>
      <c r="GF1" s="626"/>
      <c r="GG1" s="626"/>
      <c r="GH1" s="626"/>
      <c r="GI1" s="626"/>
      <c r="GJ1" s="626"/>
      <c r="GK1" s="626"/>
      <c r="GL1" s="626"/>
      <c r="GM1" s="626"/>
      <c r="GN1" s="626"/>
      <c r="GO1" s="626"/>
      <c r="GP1" s="626"/>
      <c r="GQ1" s="626"/>
      <c r="GR1" s="626"/>
      <c r="GS1" s="626"/>
      <c r="GT1" s="626"/>
      <c r="GU1" s="626"/>
      <c r="GV1" s="626"/>
      <c r="GW1" s="626"/>
      <c r="GX1" s="626"/>
      <c r="GY1" s="626"/>
      <c r="GZ1" s="626"/>
      <c r="HA1" s="626"/>
      <c r="HB1" s="626"/>
      <c r="HC1" s="626"/>
      <c r="HD1" s="626"/>
      <c r="HE1" s="626"/>
      <c r="HF1" s="626"/>
      <c r="HG1" s="626"/>
      <c r="HH1" s="626"/>
      <c r="HI1" s="626"/>
      <c r="HJ1" s="626"/>
      <c r="HK1" s="626"/>
      <c r="HL1" s="626"/>
      <c r="HM1" s="626"/>
      <c r="HN1" s="626"/>
      <c r="HO1" s="626"/>
      <c r="HP1" s="626"/>
      <c r="HQ1" s="626"/>
      <c r="HR1" s="626"/>
      <c r="HS1" s="626"/>
      <c r="HT1" s="626"/>
      <c r="HU1" s="626"/>
      <c r="HV1" s="626"/>
      <c r="HW1" s="626"/>
      <c r="HX1" s="626"/>
      <c r="HY1" s="626"/>
      <c r="HZ1" s="626"/>
      <c r="IA1" s="626"/>
      <c r="IB1" s="626"/>
      <c r="IC1" s="626"/>
      <c r="ID1" s="626"/>
      <c r="IE1" s="626"/>
      <c r="IF1" s="626"/>
      <c r="IG1" s="626"/>
      <c r="IH1" s="626"/>
      <c r="II1" s="626"/>
      <c r="IJ1" s="626"/>
      <c r="IK1" s="626"/>
      <c r="IL1" s="626"/>
      <c r="IM1" s="626"/>
      <c r="IN1" s="626"/>
      <c r="IO1" s="626"/>
      <c r="IP1" s="626"/>
      <c r="IQ1" s="626"/>
      <c r="IR1" s="626"/>
      <c r="IS1" s="626"/>
      <c r="IT1" s="626"/>
      <c r="IU1" s="626"/>
      <c r="IV1" s="626"/>
    </row>
    <row r="2" spans="1:256" ht="18" thickBot="1">
      <c r="A2" s="628"/>
      <c r="B2" s="628"/>
      <c r="C2" s="628"/>
      <c r="D2" s="628"/>
      <c r="E2" s="628"/>
      <c r="F2" s="628"/>
      <c r="G2" s="628"/>
      <c r="H2" s="628"/>
      <c r="I2" s="628"/>
      <c r="J2" s="628"/>
      <c r="K2" s="628"/>
      <c r="L2" s="628"/>
      <c r="M2" s="628"/>
      <c r="N2" s="628"/>
      <c r="O2" s="628"/>
      <c r="P2" s="628"/>
      <c r="Q2" s="628"/>
      <c r="R2" s="628"/>
      <c r="S2" s="628"/>
      <c r="T2" s="628"/>
      <c r="U2" s="628"/>
      <c r="V2" s="628"/>
      <c r="W2" s="629"/>
      <c r="X2" s="629"/>
      <c r="Y2" s="630" t="s">
        <v>458</v>
      </c>
      <c r="Z2" s="631"/>
      <c r="AA2" s="631"/>
      <c r="AB2" s="631"/>
      <c r="AC2" s="631"/>
      <c r="AD2" s="631"/>
      <c r="AE2" s="626"/>
      <c r="AF2" s="626"/>
      <c r="AG2" s="626"/>
      <c r="AH2" s="626"/>
      <c r="AI2" s="626"/>
      <c r="AJ2" s="626"/>
      <c r="AK2" s="626"/>
      <c r="AL2" s="626"/>
      <c r="AM2" s="626"/>
      <c r="AN2" s="626"/>
      <c r="AO2" s="626"/>
      <c r="AP2" s="626"/>
      <c r="AQ2" s="626"/>
      <c r="AR2" s="626"/>
      <c r="AS2" s="626"/>
      <c r="AT2" s="626"/>
      <c r="AU2" s="626"/>
      <c r="AV2" s="626"/>
      <c r="AW2" s="626"/>
      <c r="AX2" s="626"/>
      <c r="AY2" s="626"/>
      <c r="AZ2" s="626"/>
      <c r="BA2" s="626"/>
      <c r="BB2" s="626"/>
      <c r="BC2" s="626"/>
      <c r="BD2" s="626"/>
      <c r="BE2" s="626"/>
      <c r="BF2" s="626"/>
      <c r="BG2" s="626"/>
      <c r="BH2" s="626"/>
      <c r="BI2" s="626"/>
      <c r="BJ2" s="626"/>
      <c r="BK2" s="626"/>
      <c r="BL2" s="626"/>
      <c r="BM2" s="626"/>
      <c r="BN2" s="626"/>
      <c r="BO2" s="626"/>
      <c r="BP2" s="626"/>
      <c r="BQ2" s="626"/>
      <c r="BR2" s="626"/>
      <c r="BS2" s="626"/>
      <c r="BT2" s="626"/>
      <c r="BU2" s="626"/>
      <c r="BV2" s="626"/>
      <c r="BW2" s="626"/>
      <c r="BX2" s="626"/>
      <c r="BY2" s="626"/>
      <c r="BZ2" s="626"/>
      <c r="CA2" s="626"/>
      <c r="CB2" s="626"/>
      <c r="CC2" s="626"/>
      <c r="CD2" s="626"/>
      <c r="CE2" s="626"/>
      <c r="CF2" s="626"/>
      <c r="CG2" s="626"/>
      <c r="CH2" s="626"/>
      <c r="CI2" s="626"/>
      <c r="CJ2" s="626"/>
      <c r="CK2" s="626"/>
      <c r="CL2" s="626"/>
      <c r="CM2" s="626"/>
      <c r="CN2" s="626"/>
      <c r="CO2" s="626"/>
      <c r="CP2" s="626"/>
      <c r="CQ2" s="626"/>
      <c r="CR2" s="626"/>
      <c r="CS2" s="626"/>
      <c r="CT2" s="626"/>
      <c r="CU2" s="626"/>
      <c r="CV2" s="626"/>
      <c r="CW2" s="626"/>
      <c r="CX2" s="626"/>
      <c r="CY2" s="626"/>
      <c r="CZ2" s="626"/>
      <c r="DA2" s="626"/>
      <c r="DB2" s="626"/>
      <c r="DC2" s="626"/>
      <c r="DD2" s="626"/>
      <c r="DE2" s="626"/>
      <c r="DF2" s="626"/>
      <c r="DG2" s="626"/>
      <c r="DH2" s="626"/>
      <c r="DI2" s="626"/>
      <c r="DJ2" s="626"/>
      <c r="DK2" s="626"/>
      <c r="DL2" s="626"/>
      <c r="DM2" s="626"/>
      <c r="DN2" s="626"/>
      <c r="DO2" s="626"/>
      <c r="DP2" s="626"/>
      <c r="DQ2" s="626"/>
      <c r="DR2" s="626"/>
      <c r="DS2" s="626"/>
      <c r="DT2" s="626"/>
      <c r="DU2" s="626"/>
      <c r="DV2" s="626"/>
      <c r="DW2" s="626"/>
      <c r="DX2" s="626"/>
      <c r="DY2" s="626"/>
      <c r="DZ2" s="626"/>
      <c r="EA2" s="626"/>
      <c r="EB2" s="626"/>
      <c r="EC2" s="626"/>
      <c r="ED2" s="626"/>
      <c r="EE2" s="626"/>
      <c r="EF2" s="626"/>
      <c r="EG2" s="626"/>
      <c r="EH2" s="626"/>
      <c r="EI2" s="626"/>
      <c r="EJ2" s="626"/>
      <c r="EK2" s="626"/>
      <c r="EL2" s="626"/>
      <c r="EM2" s="626"/>
      <c r="EN2" s="626"/>
      <c r="EO2" s="626"/>
      <c r="EP2" s="626"/>
      <c r="EQ2" s="626"/>
      <c r="ER2" s="626"/>
      <c r="ES2" s="626"/>
      <c r="ET2" s="626"/>
      <c r="EU2" s="626"/>
      <c r="EV2" s="626"/>
      <c r="EW2" s="626"/>
      <c r="EX2" s="626"/>
      <c r="EY2" s="626"/>
      <c r="EZ2" s="626"/>
      <c r="FA2" s="626"/>
      <c r="FB2" s="626"/>
      <c r="FC2" s="626"/>
      <c r="FD2" s="626"/>
      <c r="FE2" s="626"/>
      <c r="FF2" s="626"/>
      <c r="FG2" s="626"/>
      <c r="FH2" s="626"/>
      <c r="FI2" s="626"/>
      <c r="FJ2" s="626"/>
      <c r="FK2" s="626"/>
      <c r="FL2" s="626"/>
      <c r="FM2" s="626"/>
      <c r="FN2" s="626"/>
      <c r="FO2" s="626"/>
      <c r="FP2" s="626"/>
      <c r="FQ2" s="626"/>
      <c r="FR2" s="626"/>
      <c r="FS2" s="626"/>
      <c r="FT2" s="626"/>
      <c r="FU2" s="626"/>
      <c r="FV2" s="626"/>
      <c r="FW2" s="626"/>
      <c r="FX2" s="626"/>
      <c r="FY2" s="626"/>
      <c r="FZ2" s="626"/>
      <c r="GA2" s="626"/>
      <c r="GB2" s="626"/>
      <c r="GC2" s="626"/>
      <c r="GD2" s="626"/>
      <c r="GE2" s="626"/>
      <c r="GF2" s="626"/>
      <c r="GG2" s="626"/>
      <c r="GH2" s="626"/>
      <c r="GI2" s="626"/>
      <c r="GJ2" s="626"/>
      <c r="GK2" s="626"/>
      <c r="GL2" s="626"/>
      <c r="GM2" s="626"/>
      <c r="GN2" s="626"/>
      <c r="GO2" s="626"/>
      <c r="GP2" s="626"/>
      <c r="GQ2" s="626"/>
      <c r="GR2" s="626"/>
      <c r="GS2" s="626"/>
      <c r="GT2" s="626"/>
      <c r="GU2" s="626"/>
      <c r="GV2" s="626"/>
      <c r="GW2" s="626"/>
      <c r="GX2" s="626"/>
      <c r="GY2" s="626"/>
      <c r="GZ2" s="626"/>
      <c r="HA2" s="626"/>
      <c r="HB2" s="626"/>
      <c r="HC2" s="626"/>
      <c r="HD2" s="626"/>
      <c r="HE2" s="626"/>
      <c r="HF2" s="626"/>
      <c r="HG2" s="626"/>
      <c r="HH2" s="626"/>
      <c r="HI2" s="626"/>
      <c r="HJ2" s="626"/>
      <c r="HK2" s="626"/>
      <c r="HL2" s="626"/>
      <c r="HM2" s="626"/>
      <c r="HN2" s="626"/>
      <c r="HO2" s="626"/>
      <c r="HP2" s="626"/>
      <c r="HQ2" s="626"/>
      <c r="HR2" s="626"/>
      <c r="HS2" s="626"/>
      <c r="HT2" s="626"/>
      <c r="HU2" s="626"/>
      <c r="HV2" s="626"/>
      <c r="HW2" s="626"/>
      <c r="HX2" s="626"/>
      <c r="HY2" s="626"/>
      <c r="HZ2" s="626"/>
      <c r="IA2" s="626"/>
      <c r="IB2" s="626"/>
      <c r="IC2" s="626"/>
      <c r="ID2" s="626"/>
      <c r="IE2" s="626"/>
      <c r="IF2" s="626"/>
      <c r="IG2" s="626"/>
      <c r="IH2" s="626"/>
      <c r="II2" s="626"/>
      <c r="IJ2" s="626"/>
      <c r="IK2" s="626"/>
      <c r="IL2" s="626"/>
      <c r="IM2" s="626"/>
      <c r="IN2" s="626"/>
      <c r="IO2" s="626"/>
      <c r="IP2" s="626"/>
      <c r="IQ2" s="626"/>
      <c r="IR2" s="626"/>
      <c r="IS2" s="626"/>
      <c r="IT2" s="626"/>
      <c r="IU2" s="626"/>
      <c r="IV2" s="626"/>
    </row>
    <row r="3" spans="1:32" ht="14.25" thickTop="1">
      <c r="A3" s="2193" t="s">
        <v>459</v>
      </c>
      <c r="B3" s="2195" t="s">
        <v>460</v>
      </c>
      <c r="C3" s="2196"/>
      <c r="D3" s="2196"/>
      <c r="E3" s="2196"/>
      <c r="F3" s="2196"/>
      <c r="G3" s="2196"/>
      <c r="H3" s="2196"/>
      <c r="I3" s="2196"/>
      <c r="J3" s="2196"/>
      <c r="K3" s="2196"/>
      <c r="L3" s="2196"/>
      <c r="M3" s="2197"/>
      <c r="N3" s="2159" t="s">
        <v>461</v>
      </c>
      <c r="O3" s="2160"/>
      <c r="P3" s="2160"/>
      <c r="Q3" s="2160"/>
      <c r="R3" s="2160"/>
      <c r="S3" s="2160"/>
      <c r="T3" s="2160"/>
      <c r="U3" s="2160"/>
      <c r="V3" s="2160"/>
      <c r="W3" s="2160"/>
      <c r="X3" s="2160"/>
      <c r="Y3" s="2160"/>
      <c r="Z3" s="632"/>
      <c r="AA3" s="632"/>
      <c r="AB3" s="632"/>
      <c r="AC3" s="632"/>
      <c r="AD3" s="632"/>
      <c r="AE3" s="632"/>
      <c r="AF3" s="632"/>
    </row>
    <row r="4" spans="1:27" ht="13.5">
      <c r="A4" s="2193"/>
      <c r="B4" s="2198" t="s">
        <v>462</v>
      </c>
      <c r="C4" s="2199"/>
      <c r="D4" s="2200"/>
      <c r="E4" s="2198" t="s">
        <v>463</v>
      </c>
      <c r="F4" s="2199"/>
      <c r="G4" s="2200"/>
      <c r="H4" s="2198" t="s">
        <v>464</v>
      </c>
      <c r="I4" s="2199"/>
      <c r="J4" s="2200"/>
      <c r="K4" s="2198" t="s">
        <v>465</v>
      </c>
      <c r="L4" s="2199"/>
      <c r="M4" s="2200"/>
      <c r="N4" s="2111" t="s">
        <v>462</v>
      </c>
      <c r="O4" s="2112"/>
      <c r="P4" s="2113"/>
      <c r="Q4" s="2111" t="s">
        <v>463</v>
      </c>
      <c r="R4" s="2112"/>
      <c r="S4" s="2113"/>
      <c r="T4" s="2111" t="s">
        <v>464</v>
      </c>
      <c r="U4" s="2112"/>
      <c r="V4" s="2113"/>
      <c r="W4" s="2111" t="s">
        <v>465</v>
      </c>
      <c r="X4" s="2112"/>
      <c r="Y4" s="2112"/>
      <c r="Z4" s="632"/>
      <c r="AA4" s="632"/>
    </row>
    <row r="5" spans="1:27" ht="13.5">
      <c r="A5" s="2193"/>
      <c r="B5" s="2201"/>
      <c r="C5" s="2202"/>
      <c r="D5" s="2194"/>
      <c r="E5" s="2201"/>
      <c r="F5" s="2202"/>
      <c r="G5" s="2194"/>
      <c r="H5" s="2201"/>
      <c r="I5" s="2202"/>
      <c r="J5" s="2194"/>
      <c r="K5" s="2201"/>
      <c r="L5" s="2202"/>
      <c r="M5" s="2194"/>
      <c r="N5" s="2114"/>
      <c r="O5" s="2115"/>
      <c r="P5" s="2116"/>
      <c r="Q5" s="2114"/>
      <c r="R5" s="2115"/>
      <c r="S5" s="2116"/>
      <c r="T5" s="2114"/>
      <c r="U5" s="2115"/>
      <c r="V5" s="2116"/>
      <c r="W5" s="2114"/>
      <c r="X5" s="2115"/>
      <c r="Y5" s="2115"/>
      <c r="Z5" s="632"/>
      <c r="AA5" s="632"/>
    </row>
    <row r="6" spans="1:27" ht="13.5">
      <c r="A6" s="2193"/>
      <c r="B6" s="2191" t="s">
        <v>466</v>
      </c>
      <c r="C6" s="634"/>
      <c r="D6" s="635"/>
      <c r="E6" s="2191" t="s">
        <v>466</v>
      </c>
      <c r="F6" s="634"/>
      <c r="G6" s="635"/>
      <c r="H6" s="2191" t="s">
        <v>466</v>
      </c>
      <c r="I6" s="634"/>
      <c r="J6" s="635"/>
      <c r="K6" s="2191" t="s">
        <v>466</v>
      </c>
      <c r="L6" s="634"/>
      <c r="M6" s="635"/>
      <c r="N6" s="2149" t="s">
        <v>466</v>
      </c>
      <c r="O6" s="636"/>
      <c r="P6" s="637"/>
      <c r="Q6" s="2149" t="s">
        <v>466</v>
      </c>
      <c r="R6" s="636"/>
      <c r="S6" s="637"/>
      <c r="T6" s="2149" t="s">
        <v>466</v>
      </c>
      <c r="U6" s="636"/>
      <c r="V6" s="637"/>
      <c r="W6" s="2149" t="s">
        <v>466</v>
      </c>
      <c r="X6" s="636"/>
      <c r="Y6" s="636"/>
      <c r="Z6" s="632"/>
      <c r="AA6" s="632"/>
    </row>
    <row r="7" spans="1:26" ht="13.5">
      <c r="A7" s="2193"/>
      <c r="B7" s="2192"/>
      <c r="C7" s="2189" t="s">
        <v>467</v>
      </c>
      <c r="D7" s="2189" t="s">
        <v>468</v>
      </c>
      <c r="E7" s="2192"/>
      <c r="F7" s="2189" t="s">
        <v>467</v>
      </c>
      <c r="G7" s="2189" t="s">
        <v>468</v>
      </c>
      <c r="H7" s="2192"/>
      <c r="I7" s="2189" t="s">
        <v>467</v>
      </c>
      <c r="J7" s="2189" t="s">
        <v>468</v>
      </c>
      <c r="K7" s="2192"/>
      <c r="L7" s="2189" t="s">
        <v>467</v>
      </c>
      <c r="M7" s="2189" t="s">
        <v>468</v>
      </c>
      <c r="N7" s="2150"/>
      <c r="O7" s="2143" t="s">
        <v>467</v>
      </c>
      <c r="P7" s="2143" t="s">
        <v>468</v>
      </c>
      <c r="Q7" s="2150"/>
      <c r="R7" s="2143" t="s">
        <v>467</v>
      </c>
      <c r="S7" s="2143" t="s">
        <v>468</v>
      </c>
      <c r="T7" s="2150"/>
      <c r="U7" s="2143" t="s">
        <v>467</v>
      </c>
      <c r="V7" s="2143" t="s">
        <v>468</v>
      </c>
      <c r="W7" s="2150"/>
      <c r="X7" s="2143" t="s">
        <v>467</v>
      </c>
      <c r="Y7" s="2111" t="s">
        <v>468</v>
      </c>
      <c r="Z7" s="632"/>
    </row>
    <row r="8" spans="1:25" ht="13.5">
      <c r="A8" s="2194"/>
      <c r="B8" s="638" t="s">
        <v>469</v>
      </c>
      <c r="C8" s="2190"/>
      <c r="D8" s="2190"/>
      <c r="E8" s="638" t="s">
        <v>469</v>
      </c>
      <c r="F8" s="2190"/>
      <c r="G8" s="2190"/>
      <c r="H8" s="638" t="s">
        <v>469</v>
      </c>
      <c r="I8" s="2190"/>
      <c r="J8" s="2190"/>
      <c r="K8" s="638" t="s">
        <v>469</v>
      </c>
      <c r="L8" s="2190"/>
      <c r="M8" s="2190"/>
      <c r="N8" s="639" t="s">
        <v>469</v>
      </c>
      <c r="O8" s="2144"/>
      <c r="P8" s="2144"/>
      <c r="Q8" s="639" t="s">
        <v>469</v>
      </c>
      <c r="R8" s="2144"/>
      <c r="S8" s="2144"/>
      <c r="T8" s="639" t="s">
        <v>469</v>
      </c>
      <c r="U8" s="2144"/>
      <c r="V8" s="2144"/>
      <c r="W8" s="639" t="s">
        <v>469</v>
      </c>
      <c r="X8" s="2144"/>
      <c r="Y8" s="2188"/>
    </row>
    <row r="9" spans="1:256" ht="14.25">
      <c r="A9" s="640"/>
      <c r="B9" s="2110" t="s">
        <v>470</v>
      </c>
      <c r="C9" s="2108"/>
      <c r="D9" s="2108"/>
      <c r="E9" s="2108"/>
      <c r="F9" s="2108"/>
      <c r="G9" s="2108"/>
      <c r="H9" s="2108"/>
      <c r="I9" s="2108"/>
      <c r="J9" s="2108"/>
      <c r="K9" s="2108"/>
      <c r="L9" s="2108"/>
      <c r="M9" s="2109"/>
      <c r="N9" s="2110" t="s">
        <v>470</v>
      </c>
      <c r="O9" s="2108"/>
      <c r="P9" s="2108"/>
      <c r="Q9" s="2108"/>
      <c r="R9" s="2108"/>
      <c r="S9" s="2108"/>
      <c r="T9" s="2108"/>
      <c r="U9" s="2108"/>
      <c r="V9" s="2108"/>
      <c r="W9" s="2108"/>
      <c r="X9" s="2108"/>
      <c r="Y9" s="2108"/>
      <c r="Z9" s="641"/>
      <c r="AA9" s="641"/>
      <c r="AB9" s="641"/>
      <c r="AC9" s="641"/>
      <c r="AD9" s="641"/>
      <c r="AE9" s="641"/>
      <c r="AF9" s="641"/>
      <c r="AG9" s="641"/>
      <c r="AH9" s="641"/>
      <c r="AI9" s="641"/>
      <c r="AJ9" s="641"/>
      <c r="AK9" s="641"/>
      <c r="AL9" s="641"/>
      <c r="AM9" s="641"/>
      <c r="AN9" s="641"/>
      <c r="AO9" s="641"/>
      <c r="AP9" s="641"/>
      <c r="AQ9" s="641"/>
      <c r="AR9" s="641"/>
      <c r="AS9" s="641"/>
      <c r="AT9" s="641"/>
      <c r="AU9" s="641"/>
      <c r="AV9" s="641"/>
      <c r="AW9" s="641"/>
      <c r="AX9" s="641"/>
      <c r="AY9" s="641"/>
      <c r="AZ9" s="641"/>
      <c r="BA9" s="641"/>
      <c r="BB9" s="641"/>
      <c r="BC9" s="641"/>
      <c r="BD9" s="641"/>
      <c r="BE9" s="641"/>
      <c r="BF9" s="641"/>
      <c r="BG9" s="641"/>
      <c r="BH9" s="641"/>
      <c r="BI9" s="641"/>
      <c r="BJ9" s="641"/>
      <c r="BK9" s="641"/>
      <c r="BL9" s="641"/>
      <c r="BM9" s="641"/>
      <c r="BN9" s="641"/>
      <c r="BO9" s="641"/>
      <c r="BP9" s="641"/>
      <c r="BQ9" s="641"/>
      <c r="BR9" s="641"/>
      <c r="BS9" s="641"/>
      <c r="BT9" s="641"/>
      <c r="BU9" s="641"/>
      <c r="BV9" s="641"/>
      <c r="BW9" s="641"/>
      <c r="BX9" s="641"/>
      <c r="BY9" s="641"/>
      <c r="BZ9" s="641"/>
      <c r="CA9" s="641"/>
      <c r="CB9" s="641"/>
      <c r="CC9" s="641"/>
      <c r="CD9" s="641"/>
      <c r="CE9" s="641"/>
      <c r="CF9" s="641"/>
      <c r="CG9" s="641"/>
      <c r="CH9" s="641"/>
      <c r="CI9" s="641"/>
      <c r="CJ9" s="641"/>
      <c r="CK9" s="641"/>
      <c r="CL9" s="641"/>
      <c r="CM9" s="641"/>
      <c r="CN9" s="641"/>
      <c r="CO9" s="641"/>
      <c r="CP9" s="641"/>
      <c r="CQ9" s="641"/>
      <c r="CR9" s="641"/>
      <c r="CS9" s="641"/>
      <c r="CT9" s="641"/>
      <c r="CU9" s="641"/>
      <c r="CV9" s="641"/>
      <c r="CW9" s="641"/>
      <c r="CX9" s="641"/>
      <c r="CY9" s="641"/>
      <c r="CZ9" s="641"/>
      <c r="DA9" s="641"/>
      <c r="DB9" s="641"/>
      <c r="DC9" s="641"/>
      <c r="DD9" s="641"/>
      <c r="DE9" s="641"/>
      <c r="DF9" s="641"/>
      <c r="DG9" s="641"/>
      <c r="DH9" s="641"/>
      <c r="DI9" s="641"/>
      <c r="DJ9" s="641"/>
      <c r="DK9" s="641"/>
      <c r="DL9" s="641"/>
      <c r="DM9" s="641"/>
      <c r="DN9" s="641"/>
      <c r="DO9" s="641"/>
      <c r="DP9" s="641"/>
      <c r="DQ9" s="641"/>
      <c r="DR9" s="641"/>
      <c r="DS9" s="641"/>
      <c r="DT9" s="641"/>
      <c r="DU9" s="641"/>
      <c r="DV9" s="641"/>
      <c r="DW9" s="641"/>
      <c r="DX9" s="641"/>
      <c r="DY9" s="641"/>
      <c r="DZ9" s="641"/>
      <c r="EA9" s="641"/>
      <c r="EB9" s="641"/>
      <c r="EC9" s="641"/>
      <c r="ED9" s="641"/>
      <c r="EE9" s="641"/>
      <c r="EF9" s="641"/>
      <c r="EG9" s="641"/>
      <c r="EH9" s="641"/>
      <c r="EI9" s="641"/>
      <c r="EJ9" s="641"/>
      <c r="EK9" s="641"/>
      <c r="EL9" s="641"/>
      <c r="EM9" s="641"/>
      <c r="EN9" s="641"/>
      <c r="EO9" s="641"/>
      <c r="EP9" s="641"/>
      <c r="EQ9" s="641"/>
      <c r="ER9" s="641"/>
      <c r="ES9" s="641"/>
      <c r="ET9" s="641"/>
      <c r="EU9" s="641"/>
      <c r="EV9" s="641"/>
      <c r="EW9" s="641"/>
      <c r="EX9" s="641"/>
      <c r="EY9" s="641"/>
      <c r="EZ9" s="641"/>
      <c r="FA9" s="641"/>
      <c r="FB9" s="641"/>
      <c r="FC9" s="641"/>
      <c r="FD9" s="641"/>
      <c r="FE9" s="641"/>
      <c r="FF9" s="641"/>
      <c r="FG9" s="641"/>
      <c r="FH9" s="641"/>
      <c r="FI9" s="641"/>
      <c r="FJ9" s="641"/>
      <c r="FK9" s="641"/>
      <c r="FL9" s="641"/>
      <c r="FM9" s="641"/>
      <c r="FN9" s="641"/>
      <c r="FO9" s="641"/>
      <c r="FP9" s="641"/>
      <c r="FQ9" s="641"/>
      <c r="FR9" s="641"/>
      <c r="FS9" s="641"/>
      <c r="FT9" s="641"/>
      <c r="FU9" s="641"/>
      <c r="FV9" s="641"/>
      <c r="FW9" s="641"/>
      <c r="FX9" s="641"/>
      <c r="FY9" s="641"/>
      <c r="FZ9" s="641"/>
      <c r="GA9" s="641"/>
      <c r="GB9" s="641"/>
      <c r="GC9" s="641"/>
      <c r="GD9" s="641"/>
      <c r="GE9" s="641"/>
      <c r="GF9" s="641"/>
      <c r="GG9" s="641"/>
      <c r="GH9" s="641"/>
      <c r="GI9" s="641"/>
      <c r="GJ9" s="641"/>
      <c r="GK9" s="641"/>
      <c r="GL9" s="641"/>
      <c r="GM9" s="641"/>
      <c r="GN9" s="641"/>
      <c r="GO9" s="641"/>
      <c r="GP9" s="641"/>
      <c r="GQ9" s="641"/>
      <c r="GR9" s="641"/>
      <c r="GS9" s="641"/>
      <c r="GT9" s="641"/>
      <c r="GU9" s="641"/>
      <c r="GV9" s="641"/>
      <c r="GW9" s="641"/>
      <c r="GX9" s="641"/>
      <c r="GY9" s="641"/>
      <c r="GZ9" s="641"/>
      <c r="HA9" s="641"/>
      <c r="HB9" s="641"/>
      <c r="HC9" s="641"/>
      <c r="HD9" s="641"/>
      <c r="HE9" s="641"/>
      <c r="HF9" s="641"/>
      <c r="HG9" s="641"/>
      <c r="HH9" s="641"/>
      <c r="HI9" s="641"/>
      <c r="HJ9" s="641"/>
      <c r="HK9" s="641"/>
      <c r="HL9" s="641"/>
      <c r="HM9" s="641"/>
      <c r="HN9" s="641"/>
      <c r="HO9" s="641"/>
      <c r="HP9" s="641"/>
      <c r="HQ9" s="641"/>
      <c r="HR9" s="641"/>
      <c r="HS9" s="641"/>
      <c r="HT9" s="641"/>
      <c r="HU9" s="641"/>
      <c r="HV9" s="641"/>
      <c r="HW9" s="641"/>
      <c r="HX9" s="641"/>
      <c r="HY9" s="641"/>
      <c r="HZ9" s="641"/>
      <c r="IA9" s="641"/>
      <c r="IB9" s="641"/>
      <c r="IC9" s="641"/>
      <c r="ID9" s="641"/>
      <c r="IE9" s="641"/>
      <c r="IF9" s="641"/>
      <c r="IG9" s="641"/>
      <c r="IH9" s="641"/>
      <c r="II9" s="641"/>
      <c r="IJ9" s="641"/>
      <c r="IK9" s="641"/>
      <c r="IL9" s="641"/>
      <c r="IM9" s="641"/>
      <c r="IN9" s="641"/>
      <c r="IO9" s="641"/>
      <c r="IP9" s="641"/>
      <c r="IQ9" s="641"/>
      <c r="IR9" s="641"/>
      <c r="IS9" s="641"/>
      <c r="IT9" s="641"/>
      <c r="IU9" s="641"/>
      <c r="IV9" s="641"/>
    </row>
    <row r="10" spans="1:25" ht="14.25">
      <c r="A10" s="642" t="s">
        <v>471</v>
      </c>
      <c r="B10" s="643">
        <v>150.4</v>
      </c>
      <c r="C10" s="644">
        <v>140.6</v>
      </c>
      <c r="D10" s="644">
        <v>9.8</v>
      </c>
      <c r="E10" s="644">
        <v>181.3</v>
      </c>
      <c r="F10" s="644">
        <v>166.6</v>
      </c>
      <c r="G10" s="644">
        <v>14.7</v>
      </c>
      <c r="H10" s="644">
        <v>150.8</v>
      </c>
      <c r="I10" s="645">
        <v>142.8</v>
      </c>
      <c r="J10" s="644">
        <v>8</v>
      </c>
      <c r="K10" s="644">
        <v>143.7</v>
      </c>
      <c r="L10" s="644">
        <v>137.5</v>
      </c>
      <c r="M10" s="645">
        <v>6.2</v>
      </c>
      <c r="N10" s="646">
        <v>136.9</v>
      </c>
      <c r="O10" s="647">
        <v>128.9</v>
      </c>
      <c r="P10" s="647">
        <v>8</v>
      </c>
      <c r="Q10" s="647">
        <v>172.2</v>
      </c>
      <c r="R10" s="647">
        <v>160.1</v>
      </c>
      <c r="S10" s="647">
        <v>12.1</v>
      </c>
      <c r="T10" s="647">
        <v>150.5</v>
      </c>
      <c r="U10" s="647">
        <v>141.4</v>
      </c>
      <c r="V10" s="647">
        <v>9.1</v>
      </c>
      <c r="W10" s="647">
        <v>130.6</v>
      </c>
      <c r="X10" s="647">
        <v>124.8</v>
      </c>
      <c r="Y10" s="647">
        <v>5.8</v>
      </c>
    </row>
    <row r="11" spans="1:25" ht="14.25">
      <c r="A11" s="642">
        <v>7</v>
      </c>
      <c r="B11" s="643">
        <v>149.8</v>
      </c>
      <c r="C11" s="644">
        <v>140.2</v>
      </c>
      <c r="D11" s="644">
        <v>9.6</v>
      </c>
      <c r="E11" s="644">
        <v>173.1</v>
      </c>
      <c r="F11" s="644">
        <v>163.4</v>
      </c>
      <c r="G11" s="644">
        <v>9.7</v>
      </c>
      <c r="H11" s="644">
        <v>155.5</v>
      </c>
      <c r="I11" s="645">
        <v>146.3</v>
      </c>
      <c r="J11" s="644">
        <v>9.2</v>
      </c>
      <c r="K11" s="644">
        <v>147.2</v>
      </c>
      <c r="L11" s="644">
        <v>139.7</v>
      </c>
      <c r="M11" s="645">
        <v>7.5</v>
      </c>
      <c r="N11" s="648">
        <v>140.2</v>
      </c>
      <c r="O11" s="649">
        <v>131.4</v>
      </c>
      <c r="P11" s="647">
        <v>8.8</v>
      </c>
      <c r="Q11" s="647">
        <v>172</v>
      </c>
      <c r="R11" s="647">
        <v>159</v>
      </c>
      <c r="S11" s="647">
        <v>13</v>
      </c>
      <c r="T11" s="647">
        <v>157.3</v>
      </c>
      <c r="U11" s="647">
        <v>147.1</v>
      </c>
      <c r="V11" s="647">
        <v>10.2</v>
      </c>
      <c r="W11" s="647">
        <v>134.3</v>
      </c>
      <c r="X11" s="647">
        <v>127.8</v>
      </c>
      <c r="Y11" s="647">
        <v>6.5</v>
      </c>
    </row>
    <row r="12" spans="1:25" ht="14.25">
      <c r="A12" s="642">
        <v>8</v>
      </c>
      <c r="B12" s="643">
        <v>136.7</v>
      </c>
      <c r="C12" s="644">
        <v>127.8</v>
      </c>
      <c r="D12" s="644">
        <v>8.9</v>
      </c>
      <c r="E12" s="644">
        <v>153.4</v>
      </c>
      <c r="F12" s="644">
        <v>143.5</v>
      </c>
      <c r="G12" s="644">
        <v>9.9</v>
      </c>
      <c r="H12" s="644">
        <v>135.2</v>
      </c>
      <c r="I12" s="645">
        <v>125.8</v>
      </c>
      <c r="J12" s="644">
        <v>9.4</v>
      </c>
      <c r="K12" s="644">
        <v>140.8</v>
      </c>
      <c r="L12" s="644">
        <v>132.8</v>
      </c>
      <c r="M12" s="645">
        <v>8</v>
      </c>
      <c r="N12" s="648">
        <v>128.8</v>
      </c>
      <c r="O12" s="649">
        <v>120.3</v>
      </c>
      <c r="P12" s="647">
        <v>8.5</v>
      </c>
      <c r="Q12" s="647">
        <v>153.2</v>
      </c>
      <c r="R12" s="647">
        <v>140.6</v>
      </c>
      <c r="S12" s="647">
        <v>12.6</v>
      </c>
      <c r="T12" s="647">
        <v>138.4</v>
      </c>
      <c r="U12" s="647">
        <v>128</v>
      </c>
      <c r="V12" s="647">
        <v>10.4</v>
      </c>
      <c r="W12" s="647">
        <v>126.7</v>
      </c>
      <c r="X12" s="647">
        <v>120.3</v>
      </c>
      <c r="Y12" s="647">
        <v>6.4</v>
      </c>
    </row>
    <row r="13" spans="1:25" ht="14.25">
      <c r="A13" s="642">
        <v>9</v>
      </c>
      <c r="B13" s="643">
        <v>147.3</v>
      </c>
      <c r="C13" s="644">
        <v>137.6</v>
      </c>
      <c r="D13" s="644">
        <v>9.7</v>
      </c>
      <c r="E13" s="644">
        <v>175.6</v>
      </c>
      <c r="F13" s="644">
        <v>166.1</v>
      </c>
      <c r="G13" s="644">
        <v>9.5</v>
      </c>
      <c r="H13" s="644">
        <v>154.9</v>
      </c>
      <c r="I13" s="645">
        <v>143.9</v>
      </c>
      <c r="J13" s="644">
        <v>11</v>
      </c>
      <c r="K13" s="644">
        <v>143.4</v>
      </c>
      <c r="L13" s="644">
        <v>136</v>
      </c>
      <c r="M13" s="645">
        <v>7.4</v>
      </c>
      <c r="N13" s="646">
        <v>135.9</v>
      </c>
      <c r="O13" s="647">
        <v>126.8</v>
      </c>
      <c r="P13" s="647">
        <v>9.1</v>
      </c>
      <c r="Q13" s="647">
        <v>167.1</v>
      </c>
      <c r="R13" s="647">
        <v>153.7</v>
      </c>
      <c r="S13" s="647">
        <v>13.4</v>
      </c>
      <c r="T13" s="647">
        <v>154.4</v>
      </c>
      <c r="U13" s="647">
        <v>142.8</v>
      </c>
      <c r="V13" s="647">
        <v>11.6</v>
      </c>
      <c r="W13" s="647">
        <v>130.7</v>
      </c>
      <c r="X13" s="647">
        <v>124.1</v>
      </c>
      <c r="Y13" s="647">
        <v>6.6</v>
      </c>
    </row>
    <row r="14" spans="1:25" ht="14.25">
      <c r="A14" s="642">
        <v>10</v>
      </c>
      <c r="B14" s="643">
        <v>150.9</v>
      </c>
      <c r="C14" s="644">
        <v>140.6</v>
      </c>
      <c r="D14" s="644">
        <v>10.3</v>
      </c>
      <c r="E14" s="644">
        <v>172</v>
      </c>
      <c r="F14" s="644">
        <v>160.7</v>
      </c>
      <c r="G14" s="644">
        <v>11.3</v>
      </c>
      <c r="H14" s="644">
        <v>158.7</v>
      </c>
      <c r="I14" s="645">
        <v>146.5</v>
      </c>
      <c r="J14" s="644">
        <v>12.2</v>
      </c>
      <c r="K14" s="644">
        <v>142.8</v>
      </c>
      <c r="L14" s="644">
        <v>135.7</v>
      </c>
      <c r="M14" s="645">
        <v>7.1</v>
      </c>
      <c r="N14" s="646">
        <v>141.1</v>
      </c>
      <c r="O14" s="647">
        <v>131.5</v>
      </c>
      <c r="P14" s="647">
        <v>9.6</v>
      </c>
      <c r="Q14" s="647">
        <v>173.6</v>
      </c>
      <c r="R14" s="647">
        <v>159.4</v>
      </c>
      <c r="S14" s="647">
        <v>14.2</v>
      </c>
      <c r="T14" s="647">
        <v>159.9</v>
      </c>
      <c r="U14" s="647">
        <v>147.4</v>
      </c>
      <c r="V14" s="647">
        <v>12.5</v>
      </c>
      <c r="W14" s="647">
        <v>132.9</v>
      </c>
      <c r="X14" s="647">
        <v>126.2</v>
      </c>
      <c r="Y14" s="647">
        <v>6.7</v>
      </c>
    </row>
    <row r="15" spans="1:25" ht="14.25">
      <c r="A15" s="642">
        <v>11</v>
      </c>
      <c r="B15" s="643">
        <v>147.3</v>
      </c>
      <c r="C15" s="644">
        <v>137.2</v>
      </c>
      <c r="D15" s="644">
        <v>10.1</v>
      </c>
      <c r="E15" s="644">
        <v>179.2</v>
      </c>
      <c r="F15" s="644">
        <v>167.5</v>
      </c>
      <c r="G15" s="644">
        <v>11.7</v>
      </c>
      <c r="H15" s="644">
        <v>160.7</v>
      </c>
      <c r="I15" s="645">
        <v>147.8</v>
      </c>
      <c r="J15" s="644">
        <v>12.9</v>
      </c>
      <c r="K15" s="644">
        <v>144.5</v>
      </c>
      <c r="L15" s="644">
        <v>137.2</v>
      </c>
      <c r="M15" s="650">
        <v>7.3</v>
      </c>
      <c r="N15" s="646">
        <v>138.1</v>
      </c>
      <c r="O15" s="647">
        <v>128.4</v>
      </c>
      <c r="P15" s="647">
        <v>9.7</v>
      </c>
      <c r="Q15" s="647">
        <v>170.6</v>
      </c>
      <c r="R15" s="647">
        <v>156.5</v>
      </c>
      <c r="S15" s="647">
        <v>14.1</v>
      </c>
      <c r="T15" s="647">
        <v>160.9</v>
      </c>
      <c r="U15" s="647">
        <v>147.7</v>
      </c>
      <c r="V15" s="647">
        <v>13.2</v>
      </c>
      <c r="W15" s="647">
        <v>132.7</v>
      </c>
      <c r="X15" s="647">
        <v>125.8</v>
      </c>
      <c r="Y15" s="647">
        <v>6.9</v>
      </c>
    </row>
    <row r="16" spans="1:25" ht="14.25">
      <c r="A16" s="642">
        <v>12</v>
      </c>
      <c r="B16" s="643">
        <v>146.9</v>
      </c>
      <c r="C16" s="644">
        <v>136.6</v>
      </c>
      <c r="D16" s="644">
        <v>10.3</v>
      </c>
      <c r="E16" s="644">
        <v>175.6</v>
      </c>
      <c r="F16" s="644">
        <v>164.3</v>
      </c>
      <c r="G16" s="644">
        <v>11.3</v>
      </c>
      <c r="H16" s="644">
        <v>156.9</v>
      </c>
      <c r="I16" s="644">
        <v>143.8</v>
      </c>
      <c r="J16" s="644">
        <v>13.1</v>
      </c>
      <c r="K16" s="644">
        <v>145.4</v>
      </c>
      <c r="L16" s="644">
        <v>137.2</v>
      </c>
      <c r="M16" s="650">
        <v>8.2</v>
      </c>
      <c r="N16" s="646">
        <v>136.9</v>
      </c>
      <c r="O16" s="647">
        <v>127.1</v>
      </c>
      <c r="P16" s="647">
        <v>9.8</v>
      </c>
      <c r="Q16" s="647">
        <v>166.6</v>
      </c>
      <c r="R16" s="647">
        <v>152.9</v>
      </c>
      <c r="S16" s="647">
        <v>13.7</v>
      </c>
      <c r="T16" s="647">
        <v>156.6</v>
      </c>
      <c r="U16" s="647">
        <v>143</v>
      </c>
      <c r="V16" s="647">
        <v>13.6</v>
      </c>
      <c r="W16" s="647">
        <v>131.8</v>
      </c>
      <c r="X16" s="647">
        <v>124.6</v>
      </c>
      <c r="Y16" s="647">
        <v>7.2</v>
      </c>
    </row>
    <row r="17" spans="1:25" ht="14.25">
      <c r="A17" s="642" t="s">
        <v>294</v>
      </c>
      <c r="B17" s="651">
        <v>135.1</v>
      </c>
      <c r="C17" s="652">
        <v>124.9</v>
      </c>
      <c r="D17" s="652">
        <v>10.2</v>
      </c>
      <c r="E17" s="652">
        <v>154.3</v>
      </c>
      <c r="F17" s="652">
        <v>141.9</v>
      </c>
      <c r="G17" s="652">
        <v>12.4</v>
      </c>
      <c r="H17" s="652">
        <v>140.8</v>
      </c>
      <c r="I17" s="652">
        <v>126.9</v>
      </c>
      <c r="J17" s="652">
        <v>13.9</v>
      </c>
      <c r="K17" s="652">
        <v>138</v>
      </c>
      <c r="L17" s="652">
        <v>127.9</v>
      </c>
      <c r="M17" s="653">
        <v>10.1</v>
      </c>
      <c r="N17" s="646">
        <v>128.5</v>
      </c>
      <c r="O17" s="647">
        <v>119.3</v>
      </c>
      <c r="P17" s="647">
        <v>9.2</v>
      </c>
      <c r="Q17" s="647">
        <v>149.8</v>
      </c>
      <c r="R17" s="647">
        <v>137</v>
      </c>
      <c r="S17" s="647">
        <v>12.8</v>
      </c>
      <c r="T17" s="647">
        <v>142.4</v>
      </c>
      <c r="U17" s="654">
        <v>130</v>
      </c>
      <c r="V17" s="654">
        <v>12.4</v>
      </c>
      <c r="W17" s="654">
        <v>125.9</v>
      </c>
      <c r="X17" s="654">
        <v>119</v>
      </c>
      <c r="Y17" s="654">
        <v>6.9</v>
      </c>
    </row>
    <row r="18" spans="1:25" ht="14.25">
      <c r="A18" s="642">
        <v>2</v>
      </c>
      <c r="B18" s="651">
        <v>140.4</v>
      </c>
      <c r="C18" s="652">
        <v>129.7</v>
      </c>
      <c r="D18" s="652">
        <v>10.7</v>
      </c>
      <c r="E18" s="652">
        <v>178</v>
      </c>
      <c r="F18" s="652">
        <v>163.9</v>
      </c>
      <c r="G18" s="652">
        <v>14.1</v>
      </c>
      <c r="H18" s="652">
        <v>161.7</v>
      </c>
      <c r="I18" s="652">
        <v>146.5</v>
      </c>
      <c r="J18" s="652">
        <v>15.2</v>
      </c>
      <c r="K18" s="652">
        <v>138.2</v>
      </c>
      <c r="L18" s="652">
        <v>128.9</v>
      </c>
      <c r="M18" s="653">
        <v>9.3</v>
      </c>
      <c r="N18" s="646">
        <v>130.8</v>
      </c>
      <c r="O18" s="647">
        <v>121.5</v>
      </c>
      <c r="P18" s="647">
        <v>9.3</v>
      </c>
      <c r="Q18" s="647">
        <v>164.6</v>
      </c>
      <c r="R18" s="647">
        <v>150.3</v>
      </c>
      <c r="S18" s="647">
        <v>14.3</v>
      </c>
      <c r="T18" s="647">
        <v>153.5</v>
      </c>
      <c r="U18" s="654">
        <v>140.2</v>
      </c>
      <c r="V18" s="654">
        <v>13.3</v>
      </c>
      <c r="W18" s="654">
        <v>127.1</v>
      </c>
      <c r="X18" s="654">
        <v>120.4</v>
      </c>
      <c r="Y18" s="654">
        <v>6.7</v>
      </c>
    </row>
    <row r="19" spans="1:25" ht="14.25">
      <c r="A19" s="642">
        <v>3</v>
      </c>
      <c r="B19" s="651">
        <v>146.3</v>
      </c>
      <c r="C19" s="652">
        <v>135</v>
      </c>
      <c r="D19" s="652">
        <v>11.3</v>
      </c>
      <c r="E19" s="652">
        <v>170.9</v>
      </c>
      <c r="F19" s="652">
        <v>155.5</v>
      </c>
      <c r="G19" s="652">
        <v>15.4</v>
      </c>
      <c r="H19" s="652">
        <v>160.3</v>
      </c>
      <c r="I19" s="652">
        <v>144.5</v>
      </c>
      <c r="J19" s="652">
        <v>15.8</v>
      </c>
      <c r="K19" s="652">
        <v>138.6</v>
      </c>
      <c r="L19" s="652">
        <v>129.1</v>
      </c>
      <c r="M19" s="653">
        <v>9.5</v>
      </c>
      <c r="N19" s="646">
        <v>138.2</v>
      </c>
      <c r="O19" s="647">
        <v>128.2</v>
      </c>
      <c r="P19" s="647">
        <v>10</v>
      </c>
      <c r="Q19" s="647">
        <v>169.7</v>
      </c>
      <c r="R19" s="647">
        <v>155.3</v>
      </c>
      <c r="S19" s="647">
        <v>14.4</v>
      </c>
      <c r="T19" s="647">
        <v>157.9</v>
      </c>
      <c r="U19" s="654">
        <v>144.1</v>
      </c>
      <c r="V19" s="654">
        <v>13.8</v>
      </c>
      <c r="W19" s="654">
        <v>129.2</v>
      </c>
      <c r="X19" s="654">
        <v>121.9</v>
      </c>
      <c r="Y19" s="654">
        <v>7.3</v>
      </c>
    </row>
    <row r="20" spans="1:25" ht="14.25">
      <c r="A20" s="642">
        <v>4</v>
      </c>
      <c r="B20" s="651">
        <v>150.7</v>
      </c>
      <c r="C20" s="652">
        <v>139.6</v>
      </c>
      <c r="D20" s="652">
        <v>11.1</v>
      </c>
      <c r="E20" s="652">
        <v>181.1</v>
      </c>
      <c r="F20" s="652">
        <v>168.9</v>
      </c>
      <c r="G20" s="652">
        <v>12.2</v>
      </c>
      <c r="H20" s="652">
        <v>167</v>
      </c>
      <c r="I20" s="652">
        <v>152.5</v>
      </c>
      <c r="J20" s="652">
        <v>14.5</v>
      </c>
      <c r="K20" s="652">
        <v>146.2</v>
      </c>
      <c r="L20" s="652">
        <v>135.5</v>
      </c>
      <c r="M20" s="653">
        <v>10.7</v>
      </c>
      <c r="N20" s="646">
        <v>143.4</v>
      </c>
      <c r="O20" s="647">
        <v>133.3</v>
      </c>
      <c r="P20" s="647">
        <v>10.1</v>
      </c>
      <c r="Q20" s="647">
        <v>172.6</v>
      </c>
      <c r="R20" s="647">
        <v>159.1</v>
      </c>
      <c r="S20" s="647">
        <v>13.5</v>
      </c>
      <c r="T20" s="647">
        <v>166.4</v>
      </c>
      <c r="U20" s="654">
        <v>152.5</v>
      </c>
      <c r="V20" s="654">
        <v>13.9</v>
      </c>
      <c r="W20" s="654">
        <v>136.9</v>
      </c>
      <c r="X20" s="654">
        <v>129.4</v>
      </c>
      <c r="Y20" s="654">
        <v>7.5</v>
      </c>
    </row>
    <row r="21" spans="1:25" ht="14.25">
      <c r="A21" s="642">
        <v>5</v>
      </c>
      <c r="B21" s="655">
        <v>138</v>
      </c>
      <c r="C21" s="655">
        <v>127.6</v>
      </c>
      <c r="D21" s="655">
        <v>10.4</v>
      </c>
      <c r="E21" s="655">
        <v>160.1</v>
      </c>
      <c r="F21" s="655">
        <v>147.6</v>
      </c>
      <c r="G21" s="655">
        <v>12.5</v>
      </c>
      <c r="H21" s="655">
        <v>143.9</v>
      </c>
      <c r="I21" s="655">
        <v>130.6</v>
      </c>
      <c r="J21" s="655">
        <v>13.3</v>
      </c>
      <c r="K21" s="655">
        <v>135.8</v>
      </c>
      <c r="L21" s="655">
        <v>126.5</v>
      </c>
      <c r="M21" s="655">
        <v>9.3</v>
      </c>
      <c r="N21" s="646">
        <v>129.9</v>
      </c>
      <c r="O21" s="647">
        <v>120.7</v>
      </c>
      <c r="P21" s="647">
        <v>9.2</v>
      </c>
      <c r="Q21" s="647">
        <v>152.4</v>
      </c>
      <c r="R21" s="647">
        <v>140.2</v>
      </c>
      <c r="S21" s="647">
        <v>12.2</v>
      </c>
      <c r="T21" s="647">
        <v>143.6</v>
      </c>
      <c r="U21" s="654">
        <v>131.1</v>
      </c>
      <c r="V21" s="654">
        <v>12.5</v>
      </c>
      <c r="W21" s="654">
        <v>127.1</v>
      </c>
      <c r="X21" s="654">
        <v>120.4</v>
      </c>
      <c r="Y21" s="654">
        <v>6.7</v>
      </c>
    </row>
    <row r="22" spans="1:25" ht="14.25">
      <c r="A22" s="642">
        <v>6</v>
      </c>
      <c r="B22" s="655">
        <v>148.4</v>
      </c>
      <c r="C22" s="655">
        <v>138</v>
      </c>
      <c r="D22" s="655">
        <v>10.4</v>
      </c>
      <c r="E22" s="655">
        <v>175.8</v>
      </c>
      <c r="F22" s="655">
        <v>162.9</v>
      </c>
      <c r="G22" s="655">
        <v>12.9</v>
      </c>
      <c r="H22" s="655">
        <v>163.9</v>
      </c>
      <c r="I22" s="655">
        <v>150.1</v>
      </c>
      <c r="J22" s="655">
        <v>13.8</v>
      </c>
      <c r="K22" s="655">
        <v>139.2</v>
      </c>
      <c r="L22" s="655">
        <v>131.8</v>
      </c>
      <c r="M22" s="655">
        <v>7.4</v>
      </c>
      <c r="N22" s="646">
        <v>140.7</v>
      </c>
      <c r="O22" s="647">
        <v>131.2</v>
      </c>
      <c r="P22" s="647">
        <v>9.5</v>
      </c>
      <c r="Q22" s="647">
        <v>172.6</v>
      </c>
      <c r="R22" s="647">
        <v>159.5</v>
      </c>
      <c r="S22" s="647">
        <v>13.1</v>
      </c>
      <c r="T22" s="647">
        <v>161.4</v>
      </c>
      <c r="U22" s="654">
        <v>148</v>
      </c>
      <c r="V22" s="654">
        <v>13.4</v>
      </c>
      <c r="W22" s="654">
        <v>134</v>
      </c>
      <c r="X22" s="654">
        <v>127.3</v>
      </c>
      <c r="Y22" s="654">
        <v>6.7</v>
      </c>
    </row>
    <row r="23" spans="1:25" ht="14.25">
      <c r="A23" s="656"/>
      <c r="B23" s="643"/>
      <c r="C23" s="644"/>
      <c r="D23" s="644"/>
      <c r="E23" s="644"/>
      <c r="F23" s="644"/>
      <c r="G23" s="644"/>
      <c r="H23" s="644"/>
      <c r="I23" s="644"/>
      <c r="J23" s="644"/>
      <c r="K23" s="644"/>
      <c r="L23" s="644"/>
      <c r="M23" s="650"/>
      <c r="N23" s="646"/>
      <c r="O23" s="647"/>
      <c r="P23" s="647"/>
      <c r="Q23" s="647"/>
      <c r="R23" s="647"/>
      <c r="S23" s="647"/>
      <c r="T23" s="647"/>
      <c r="U23" s="647"/>
      <c r="V23" s="647"/>
      <c r="W23" s="647"/>
      <c r="X23" s="647"/>
      <c r="Y23" s="647"/>
    </row>
    <row r="24" spans="1:256" ht="14.25">
      <c r="A24" s="657"/>
      <c r="B24" s="2110" t="s">
        <v>472</v>
      </c>
      <c r="C24" s="2108"/>
      <c r="D24" s="2108"/>
      <c r="E24" s="2108"/>
      <c r="F24" s="2108"/>
      <c r="G24" s="2108"/>
      <c r="H24" s="2108"/>
      <c r="I24" s="2108"/>
      <c r="J24" s="2108"/>
      <c r="K24" s="2108"/>
      <c r="L24" s="2108"/>
      <c r="M24" s="2109"/>
      <c r="N24" s="2110" t="s">
        <v>472</v>
      </c>
      <c r="O24" s="2108"/>
      <c r="P24" s="2108"/>
      <c r="Q24" s="2108"/>
      <c r="R24" s="2108"/>
      <c r="S24" s="2108"/>
      <c r="T24" s="2108"/>
      <c r="U24" s="2108"/>
      <c r="V24" s="2108"/>
      <c r="W24" s="2108"/>
      <c r="X24" s="2108"/>
      <c r="Y24" s="2108"/>
      <c r="Z24" s="641"/>
      <c r="AA24" s="641"/>
      <c r="AB24" s="641"/>
      <c r="AC24" s="641"/>
      <c r="AD24" s="641"/>
      <c r="AE24" s="641"/>
      <c r="AF24" s="641"/>
      <c r="AG24" s="641"/>
      <c r="AH24" s="641"/>
      <c r="AI24" s="641"/>
      <c r="AJ24" s="641"/>
      <c r="AK24" s="641"/>
      <c r="AL24" s="641"/>
      <c r="AM24" s="641"/>
      <c r="AN24" s="641"/>
      <c r="AO24" s="641"/>
      <c r="AP24" s="641"/>
      <c r="AQ24" s="641"/>
      <c r="AR24" s="641"/>
      <c r="AS24" s="641"/>
      <c r="AT24" s="641"/>
      <c r="AU24" s="641"/>
      <c r="AV24" s="641"/>
      <c r="AW24" s="641"/>
      <c r="AX24" s="641"/>
      <c r="AY24" s="641"/>
      <c r="AZ24" s="641"/>
      <c r="BA24" s="641"/>
      <c r="BB24" s="641"/>
      <c r="BC24" s="641"/>
      <c r="BD24" s="641"/>
      <c r="BE24" s="641"/>
      <c r="BF24" s="641"/>
      <c r="BG24" s="641"/>
      <c r="BH24" s="641"/>
      <c r="BI24" s="641"/>
      <c r="BJ24" s="641"/>
      <c r="BK24" s="641"/>
      <c r="BL24" s="641"/>
      <c r="BM24" s="641"/>
      <c r="BN24" s="641"/>
      <c r="BO24" s="641"/>
      <c r="BP24" s="641"/>
      <c r="BQ24" s="641"/>
      <c r="BR24" s="641"/>
      <c r="BS24" s="641"/>
      <c r="BT24" s="641"/>
      <c r="BU24" s="641"/>
      <c r="BV24" s="641"/>
      <c r="BW24" s="641"/>
      <c r="BX24" s="641"/>
      <c r="BY24" s="641"/>
      <c r="BZ24" s="641"/>
      <c r="CA24" s="641"/>
      <c r="CB24" s="641"/>
      <c r="CC24" s="641"/>
      <c r="CD24" s="641"/>
      <c r="CE24" s="641"/>
      <c r="CF24" s="641"/>
      <c r="CG24" s="641"/>
      <c r="CH24" s="641"/>
      <c r="CI24" s="641"/>
      <c r="CJ24" s="641"/>
      <c r="CK24" s="641"/>
      <c r="CL24" s="641"/>
      <c r="CM24" s="641"/>
      <c r="CN24" s="641"/>
      <c r="CO24" s="641"/>
      <c r="CP24" s="641"/>
      <c r="CQ24" s="641"/>
      <c r="CR24" s="641"/>
      <c r="CS24" s="641"/>
      <c r="CT24" s="641"/>
      <c r="CU24" s="641"/>
      <c r="CV24" s="641"/>
      <c r="CW24" s="641"/>
      <c r="CX24" s="641"/>
      <c r="CY24" s="641"/>
      <c r="CZ24" s="641"/>
      <c r="DA24" s="641"/>
      <c r="DB24" s="641"/>
      <c r="DC24" s="641"/>
      <c r="DD24" s="641"/>
      <c r="DE24" s="641"/>
      <c r="DF24" s="641"/>
      <c r="DG24" s="641"/>
      <c r="DH24" s="641"/>
      <c r="DI24" s="641"/>
      <c r="DJ24" s="641"/>
      <c r="DK24" s="641"/>
      <c r="DL24" s="641"/>
      <c r="DM24" s="641"/>
      <c r="DN24" s="641"/>
      <c r="DO24" s="641"/>
      <c r="DP24" s="641"/>
      <c r="DQ24" s="641"/>
      <c r="DR24" s="641"/>
      <c r="DS24" s="641"/>
      <c r="DT24" s="641"/>
      <c r="DU24" s="641"/>
      <c r="DV24" s="641"/>
      <c r="DW24" s="641"/>
      <c r="DX24" s="641"/>
      <c r="DY24" s="641"/>
      <c r="DZ24" s="641"/>
      <c r="EA24" s="641"/>
      <c r="EB24" s="641"/>
      <c r="EC24" s="641"/>
      <c r="ED24" s="641"/>
      <c r="EE24" s="641"/>
      <c r="EF24" s="641"/>
      <c r="EG24" s="641"/>
      <c r="EH24" s="641"/>
      <c r="EI24" s="641"/>
      <c r="EJ24" s="641"/>
      <c r="EK24" s="641"/>
      <c r="EL24" s="641"/>
      <c r="EM24" s="641"/>
      <c r="EN24" s="641"/>
      <c r="EO24" s="641"/>
      <c r="EP24" s="641"/>
      <c r="EQ24" s="641"/>
      <c r="ER24" s="641"/>
      <c r="ES24" s="641"/>
      <c r="ET24" s="641"/>
      <c r="EU24" s="641"/>
      <c r="EV24" s="641"/>
      <c r="EW24" s="641"/>
      <c r="EX24" s="641"/>
      <c r="EY24" s="641"/>
      <c r="EZ24" s="641"/>
      <c r="FA24" s="641"/>
      <c r="FB24" s="641"/>
      <c r="FC24" s="641"/>
      <c r="FD24" s="641"/>
      <c r="FE24" s="641"/>
      <c r="FF24" s="641"/>
      <c r="FG24" s="641"/>
      <c r="FH24" s="641"/>
      <c r="FI24" s="641"/>
      <c r="FJ24" s="641"/>
      <c r="FK24" s="641"/>
      <c r="FL24" s="641"/>
      <c r="FM24" s="641"/>
      <c r="FN24" s="641"/>
      <c r="FO24" s="641"/>
      <c r="FP24" s="641"/>
      <c r="FQ24" s="641"/>
      <c r="FR24" s="641"/>
      <c r="FS24" s="641"/>
      <c r="FT24" s="641"/>
      <c r="FU24" s="641"/>
      <c r="FV24" s="641"/>
      <c r="FW24" s="641"/>
      <c r="FX24" s="641"/>
      <c r="FY24" s="641"/>
      <c r="FZ24" s="641"/>
      <c r="GA24" s="641"/>
      <c r="GB24" s="641"/>
      <c r="GC24" s="641"/>
      <c r="GD24" s="641"/>
      <c r="GE24" s="641"/>
      <c r="GF24" s="641"/>
      <c r="GG24" s="641"/>
      <c r="GH24" s="641"/>
      <c r="GI24" s="641"/>
      <c r="GJ24" s="641"/>
      <c r="GK24" s="641"/>
      <c r="GL24" s="641"/>
      <c r="GM24" s="641"/>
      <c r="GN24" s="641"/>
      <c r="GO24" s="641"/>
      <c r="GP24" s="641"/>
      <c r="GQ24" s="641"/>
      <c r="GR24" s="641"/>
      <c r="GS24" s="641"/>
      <c r="GT24" s="641"/>
      <c r="GU24" s="641"/>
      <c r="GV24" s="641"/>
      <c r="GW24" s="641"/>
      <c r="GX24" s="641"/>
      <c r="GY24" s="641"/>
      <c r="GZ24" s="641"/>
      <c r="HA24" s="641"/>
      <c r="HB24" s="641"/>
      <c r="HC24" s="641"/>
      <c r="HD24" s="641"/>
      <c r="HE24" s="641"/>
      <c r="HF24" s="641"/>
      <c r="HG24" s="641"/>
      <c r="HH24" s="641"/>
      <c r="HI24" s="641"/>
      <c r="HJ24" s="641"/>
      <c r="HK24" s="641"/>
      <c r="HL24" s="641"/>
      <c r="HM24" s="641"/>
      <c r="HN24" s="641"/>
      <c r="HO24" s="641"/>
      <c r="HP24" s="641"/>
      <c r="HQ24" s="641"/>
      <c r="HR24" s="641"/>
      <c r="HS24" s="641"/>
      <c r="HT24" s="641"/>
      <c r="HU24" s="641"/>
      <c r="HV24" s="641"/>
      <c r="HW24" s="641"/>
      <c r="HX24" s="641"/>
      <c r="HY24" s="641"/>
      <c r="HZ24" s="641"/>
      <c r="IA24" s="641"/>
      <c r="IB24" s="641"/>
      <c r="IC24" s="641"/>
      <c r="ID24" s="641"/>
      <c r="IE24" s="641"/>
      <c r="IF24" s="641"/>
      <c r="IG24" s="641"/>
      <c r="IH24" s="641"/>
      <c r="II24" s="641"/>
      <c r="IJ24" s="641"/>
      <c r="IK24" s="641"/>
      <c r="IL24" s="641"/>
      <c r="IM24" s="641"/>
      <c r="IN24" s="641"/>
      <c r="IO24" s="641"/>
      <c r="IP24" s="641"/>
      <c r="IQ24" s="641"/>
      <c r="IR24" s="641"/>
      <c r="IS24" s="641"/>
      <c r="IT24" s="641"/>
      <c r="IU24" s="641"/>
      <c r="IV24" s="641"/>
    </row>
    <row r="25" spans="1:25" ht="14.25">
      <c r="A25" s="642" t="s">
        <v>471</v>
      </c>
      <c r="B25" s="643">
        <v>154.8</v>
      </c>
      <c r="C25" s="644">
        <v>144</v>
      </c>
      <c r="D25" s="644">
        <v>10.8</v>
      </c>
      <c r="E25" s="644">
        <v>179.9</v>
      </c>
      <c r="F25" s="644">
        <v>169.8</v>
      </c>
      <c r="G25" s="644">
        <v>10.1</v>
      </c>
      <c r="H25" s="644">
        <v>152.3</v>
      </c>
      <c r="I25" s="644">
        <v>143.7</v>
      </c>
      <c r="J25" s="644">
        <v>8.6</v>
      </c>
      <c r="K25" s="644">
        <v>140.9</v>
      </c>
      <c r="L25" s="644">
        <v>134.1</v>
      </c>
      <c r="M25" s="650">
        <v>6.8</v>
      </c>
      <c r="N25" s="658">
        <v>141.3</v>
      </c>
      <c r="O25" s="645">
        <v>132</v>
      </c>
      <c r="P25" s="645">
        <v>9.3</v>
      </c>
      <c r="Q25" s="645">
        <v>173.5</v>
      </c>
      <c r="R25" s="645">
        <v>156.3</v>
      </c>
      <c r="S25" s="645">
        <v>17.2</v>
      </c>
      <c r="T25" s="645">
        <v>151.6</v>
      </c>
      <c r="U25" s="645">
        <v>141.4</v>
      </c>
      <c r="V25" s="645">
        <v>10.2</v>
      </c>
      <c r="W25" s="645">
        <v>132.6</v>
      </c>
      <c r="X25" s="645">
        <v>126</v>
      </c>
      <c r="Y25" s="645">
        <v>6.6</v>
      </c>
    </row>
    <row r="26" spans="1:25" ht="14.25">
      <c r="A26" s="642">
        <v>7</v>
      </c>
      <c r="B26" s="643">
        <v>154.9</v>
      </c>
      <c r="C26" s="644">
        <v>142.9</v>
      </c>
      <c r="D26" s="644">
        <v>12</v>
      </c>
      <c r="E26" s="644">
        <v>172.9</v>
      </c>
      <c r="F26" s="644">
        <v>162</v>
      </c>
      <c r="G26" s="644">
        <v>10.9</v>
      </c>
      <c r="H26" s="644">
        <v>159.7</v>
      </c>
      <c r="I26" s="644">
        <v>148.7</v>
      </c>
      <c r="J26" s="644">
        <v>11</v>
      </c>
      <c r="K26" s="644">
        <v>139.8</v>
      </c>
      <c r="L26" s="644">
        <v>132.6</v>
      </c>
      <c r="M26" s="650">
        <v>7.2</v>
      </c>
      <c r="N26" s="658">
        <v>145.8</v>
      </c>
      <c r="O26" s="645">
        <v>135.5</v>
      </c>
      <c r="P26" s="645">
        <v>10.3</v>
      </c>
      <c r="Q26" s="645">
        <v>179.7</v>
      </c>
      <c r="R26" s="645">
        <v>160.1</v>
      </c>
      <c r="S26" s="645">
        <v>19.6</v>
      </c>
      <c r="T26" s="645">
        <v>160.5</v>
      </c>
      <c r="U26" s="645">
        <v>149.1</v>
      </c>
      <c r="V26" s="645">
        <v>11.4</v>
      </c>
      <c r="W26" s="645">
        <v>137.3</v>
      </c>
      <c r="X26" s="645">
        <v>130.1</v>
      </c>
      <c r="Y26" s="645">
        <v>7.2</v>
      </c>
    </row>
    <row r="27" spans="1:25" ht="14.25">
      <c r="A27" s="642">
        <v>8</v>
      </c>
      <c r="B27" s="643">
        <v>140.6</v>
      </c>
      <c r="C27" s="644">
        <v>129.9</v>
      </c>
      <c r="D27" s="644">
        <v>10.7</v>
      </c>
      <c r="E27" s="644">
        <v>149.8</v>
      </c>
      <c r="F27" s="644">
        <v>140.7</v>
      </c>
      <c r="G27" s="644">
        <v>9.1</v>
      </c>
      <c r="H27" s="644">
        <v>138.9</v>
      </c>
      <c r="I27" s="644">
        <v>127.8</v>
      </c>
      <c r="J27" s="644">
        <v>11.1</v>
      </c>
      <c r="K27" s="644">
        <v>137.4</v>
      </c>
      <c r="L27" s="644">
        <v>130</v>
      </c>
      <c r="M27" s="650">
        <v>7.4</v>
      </c>
      <c r="N27" s="658">
        <v>133.7</v>
      </c>
      <c r="O27" s="645">
        <v>123.8</v>
      </c>
      <c r="P27" s="645">
        <v>9.9</v>
      </c>
      <c r="Q27" s="645">
        <v>157.1</v>
      </c>
      <c r="R27" s="645">
        <v>138.8</v>
      </c>
      <c r="S27" s="645">
        <v>18.3</v>
      </c>
      <c r="T27" s="645">
        <v>141</v>
      </c>
      <c r="U27" s="645">
        <v>129.3</v>
      </c>
      <c r="V27" s="645">
        <v>11.7</v>
      </c>
      <c r="W27" s="645">
        <v>131.3</v>
      </c>
      <c r="X27" s="645">
        <v>124.1</v>
      </c>
      <c r="Y27" s="645">
        <v>7.2</v>
      </c>
    </row>
    <row r="28" spans="1:25" ht="14.25">
      <c r="A28" s="642">
        <v>9</v>
      </c>
      <c r="B28" s="643">
        <v>151.8</v>
      </c>
      <c r="C28" s="644">
        <v>139.6</v>
      </c>
      <c r="D28" s="644">
        <v>12.2</v>
      </c>
      <c r="E28" s="644">
        <v>179.8</v>
      </c>
      <c r="F28" s="644">
        <v>168.7</v>
      </c>
      <c r="G28" s="644">
        <v>11.1</v>
      </c>
      <c r="H28" s="644">
        <v>159.9</v>
      </c>
      <c r="I28" s="644">
        <v>147.3</v>
      </c>
      <c r="J28" s="644">
        <v>12.6</v>
      </c>
      <c r="K28" s="644">
        <v>138.2</v>
      </c>
      <c r="L28" s="644">
        <v>132</v>
      </c>
      <c r="M28" s="650">
        <v>6.2</v>
      </c>
      <c r="N28" s="658">
        <v>140.6</v>
      </c>
      <c r="O28" s="645">
        <v>129.9</v>
      </c>
      <c r="P28" s="645">
        <v>10.7</v>
      </c>
      <c r="Q28" s="645">
        <v>168</v>
      </c>
      <c r="R28" s="645">
        <v>149.1</v>
      </c>
      <c r="S28" s="645">
        <v>18.9</v>
      </c>
      <c r="T28" s="645">
        <v>156.6</v>
      </c>
      <c r="U28" s="645">
        <v>143.5</v>
      </c>
      <c r="V28" s="645">
        <v>13.1</v>
      </c>
      <c r="W28" s="645">
        <v>132.9</v>
      </c>
      <c r="X28" s="645">
        <v>125.7</v>
      </c>
      <c r="Y28" s="645">
        <v>7.2</v>
      </c>
    </row>
    <row r="29" spans="1:25" ht="14.25">
      <c r="A29" s="642">
        <v>10</v>
      </c>
      <c r="B29" s="643">
        <v>158.6</v>
      </c>
      <c r="C29" s="644">
        <v>145.5</v>
      </c>
      <c r="D29" s="644">
        <v>13.1</v>
      </c>
      <c r="E29" s="644">
        <v>177.4</v>
      </c>
      <c r="F29" s="644">
        <v>165.3</v>
      </c>
      <c r="G29" s="644">
        <v>12.1</v>
      </c>
      <c r="H29" s="644">
        <v>165.9</v>
      </c>
      <c r="I29" s="644">
        <v>151.7</v>
      </c>
      <c r="J29" s="644">
        <v>14.2</v>
      </c>
      <c r="K29" s="644">
        <v>136.8</v>
      </c>
      <c r="L29" s="644">
        <v>131.3</v>
      </c>
      <c r="M29" s="650">
        <v>5.5</v>
      </c>
      <c r="N29" s="658">
        <v>147.4</v>
      </c>
      <c r="O29" s="645">
        <v>136.1</v>
      </c>
      <c r="P29" s="645">
        <v>11.3</v>
      </c>
      <c r="Q29" s="645">
        <v>179.4</v>
      </c>
      <c r="R29" s="645">
        <v>159.1</v>
      </c>
      <c r="S29" s="645">
        <v>20.3</v>
      </c>
      <c r="T29" s="645">
        <v>163.7</v>
      </c>
      <c r="U29" s="645">
        <v>149.6</v>
      </c>
      <c r="V29" s="645">
        <v>14.1</v>
      </c>
      <c r="W29" s="645">
        <v>136.3</v>
      </c>
      <c r="X29" s="645">
        <v>128.8</v>
      </c>
      <c r="Y29" s="645">
        <v>7.5</v>
      </c>
    </row>
    <row r="30" spans="1:25" ht="14.25">
      <c r="A30" s="642">
        <v>11</v>
      </c>
      <c r="B30" s="643">
        <v>152.9</v>
      </c>
      <c r="C30" s="644">
        <v>140.3</v>
      </c>
      <c r="D30" s="644">
        <v>12.6</v>
      </c>
      <c r="E30" s="644">
        <v>173.8</v>
      </c>
      <c r="F30" s="644">
        <v>161.7</v>
      </c>
      <c r="G30" s="644">
        <v>12.1</v>
      </c>
      <c r="H30" s="644">
        <v>167.5</v>
      </c>
      <c r="I30" s="644">
        <v>153</v>
      </c>
      <c r="J30" s="644">
        <v>14.5</v>
      </c>
      <c r="K30" s="644">
        <v>135.1</v>
      </c>
      <c r="L30" s="644">
        <v>129.6</v>
      </c>
      <c r="M30" s="650">
        <v>5.5</v>
      </c>
      <c r="N30" s="658">
        <v>143.4</v>
      </c>
      <c r="O30" s="645">
        <v>132</v>
      </c>
      <c r="P30" s="645">
        <v>11.4</v>
      </c>
      <c r="Q30" s="645">
        <v>172.3</v>
      </c>
      <c r="R30" s="645">
        <v>153</v>
      </c>
      <c r="S30" s="645">
        <v>19.3</v>
      </c>
      <c r="T30" s="645">
        <v>164</v>
      </c>
      <c r="U30" s="645">
        <v>149</v>
      </c>
      <c r="V30" s="645">
        <v>15</v>
      </c>
      <c r="W30" s="645">
        <v>135.5</v>
      </c>
      <c r="X30" s="645">
        <v>127.9</v>
      </c>
      <c r="Y30" s="645">
        <v>7.6</v>
      </c>
    </row>
    <row r="31" spans="1:30" ht="14.25">
      <c r="A31" s="642">
        <v>12</v>
      </c>
      <c r="B31" s="643">
        <v>151.9</v>
      </c>
      <c r="C31" s="644">
        <v>139.2</v>
      </c>
      <c r="D31" s="644">
        <v>12.7</v>
      </c>
      <c r="E31" s="644">
        <v>174.2</v>
      </c>
      <c r="F31" s="644">
        <v>163.3</v>
      </c>
      <c r="G31" s="644">
        <v>10.9</v>
      </c>
      <c r="H31" s="644">
        <v>160.9</v>
      </c>
      <c r="I31" s="644">
        <v>146.4</v>
      </c>
      <c r="J31" s="644">
        <v>14.5</v>
      </c>
      <c r="K31" s="644">
        <v>138.5</v>
      </c>
      <c r="L31" s="644">
        <v>131.5</v>
      </c>
      <c r="M31" s="650">
        <v>7</v>
      </c>
      <c r="N31" s="646">
        <v>142.3</v>
      </c>
      <c r="O31" s="647">
        <v>130.8</v>
      </c>
      <c r="P31" s="647">
        <v>11.5</v>
      </c>
      <c r="Q31" s="647">
        <v>169.6</v>
      </c>
      <c r="R31" s="647">
        <v>150.1</v>
      </c>
      <c r="S31" s="647">
        <v>19.5</v>
      </c>
      <c r="T31" s="647">
        <v>159.2</v>
      </c>
      <c r="U31" s="647">
        <v>143.9</v>
      </c>
      <c r="V31" s="647">
        <v>15.3</v>
      </c>
      <c r="W31" s="647">
        <v>134.6</v>
      </c>
      <c r="X31" s="647">
        <v>126.7</v>
      </c>
      <c r="Y31" s="647">
        <v>7.9</v>
      </c>
      <c r="Z31" s="632"/>
      <c r="AA31" s="632"/>
      <c r="AB31" s="632"/>
      <c r="AC31" s="632"/>
      <c r="AD31" s="632"/>
    </row>
    <row r="32" spans="1:30" ht="14.25">
      <c r="A32" s="642" t="s">
        <v>294</v>
      </c>
      <c r="B32" s="643">
        <v>141.1</v>
      </c>
      <c r="C32" s="644">
        <v>128.3</v>
      </c>
      <c r="D32" s="644">
        <v>12.8</v>
      </c>
      <c r="E32" s="644">
        <v>150.4</v>
      </c>
      <c r="F32" s="644">
        <v>138.6</v>
      </c>
      <c r="G32" s="644">
        <v>11.8</v>
      </c>
      <c r="H32" s="644">
        <v>145.3</v>
      </c>
      <c r="I32" s="644">
        <v>129</v>
      </c>
      <c r="J32" s="644">
        <v>16.3</v>
      </c>
      <c r="K32" s="644">
        <v>122.7</v>
      </c>
      <c r="L32" s="644">
        <v>117.8</v>
      </c>
      <c r="M32" s="650">
        <v>4.9</v>
      </c>
      <c r="N32" s="646">
        <v>135.1</v>
      </c>
      <c r="O32" s="647">
        <v>124.1</v>
      </c>
      <c r="P32" s="647">
        <v>11</v>
      </c>
      <c r="Q32" s="647">
        <v>156</v>
      </c>
      <c r="R32" s="647">
        <v>137.6</v>
      </c>
      <c r="S32" s="647">
        <v>18.4</v>
      </c>
      <c r="T32" s="647">
        <v>146.8</v>
      </c>
      <c r="U32" s="647">
        <v>132.6</v>
      </c>
      <c r="V32" s="647">
        <v>14.2</v>
      </c>
      <c r="W32" s="647">
        <v>131.3</v>
      </c>
      <c r="X32" s="647">
        <v>123.6</v>
      </c>
      <c r="Y32" s="647">
        <v>7.7</v>
      </c>
      <c r="Z32" s="632"/>
      <c r="AA32" s="632"/>
      <c r="AB32" s="632"/>
      <c r="AC32" s="632"/>
      <c r="AD32" s="632"/>
    </row>
    <row r="33" spans="1:30" ht="14.25">
      <c r="A33" s="642">
        <v>2</v>
      </c>
      <c r="B33" s="643">
        <v>145.5</v>
      </c>
      <c r="C33" s="644">
        <v>132.2</v>
      </c>
      <c r="D33" s="644">
        <v>13.3</v>
      </c>
      <c r="E33" s="644">
        <v>173.8</v>
      </c>
      <c r="F33" s="644">
        <v>159.6</v>
      </c>
      <c r="G33" s="644">
        <v>14.2</v>
      </c>
      <c r="H33" s="644">
        <v>164.8</v>
      </c>
      <c r="I33" s="644">
        <v>147.6</v>
      </c>
      <c r="J33" s="644">
        <v>17.2</v>
      </c>
      <c r="K33" s="644">
        <v>126.1</v>
      </c>
      <c r="L33" s="644">
        <v>120.7</v>
      </c>
      <c r="M33" s="650">
        <v>5.4</v>
      </c>
      <c r="N33" s="646">
        <v>135.4</v>
      </c>
      <c r="O33" s="647">
        <v>124.3</v>
      </c>
      <c r="P33" s="647">
        <v>11.1</v>
      </c>
      <c r="Q33" s="647">
        <v>164.3</v>
      </c>
      <c r="R33" s="647">
        <v>144.1</v>
      </c>
      <c r="S33" s="647">
        <v>20.2</v>
      </c>
      <c r="T33" s="647">
        <v>156</v>
      </c>
      <c r="U33" s="647">
        <v>141</v>
      </c>
      <c r="V33" s="647">
        <v>15</v>
      </c>
      <c r="W33" s="647">
        <v>129.2</v>
      </c>
      <c r="X33" s="647">
        <v>121.7</v>
      </c>
      <c r="Y33" s="647">
        <v>7.5</v>
      </c>
      <c r="Z33" s="632"/>
      <c r="AA33" s="632"/>
      <c r="AB33" s="632"/>
      <c r="AC33" s="632"/>
      <c r="AD33" s="632"/>
    </row>
    <row r="34" spans="1:30" ht="14.25">
      <c r="A34" s="642">
        <v>3</v>
      </c>
      <c r="B34" s="643">
        <v>154.1</v>
      </c>
      <c r="C34" s="644">
        <v>140.2</v>
      </c>
      <c r="D34" s="644">
        <v>13.9</v>
      </c>
      <c r="E34" s="644">
        <v>172.3</v>
      </c>
      <c r="F34" s="644">
        <v>159.3</v>
      </c>
      <c r="G34" s="644">
        <v>13</v>
      </c>
      <c r="H34" s="644">
        <v>165.6</v>
      </c>
      <c r="I34" s="644">
        <v>147.2</v>
      </c>
      <c r="J34" s="644">
        <v>18.4</v>
      </c>
      <c r="K34" s="644">
        <v>127.6</v>
      </c>
      <c r="L34" s="644">
        <v>121.8</v>
      </c>
      <c r="M34" s="650">
        <v>5.8</v>
      </c>
      <c r="N34" s="646">
        <v>145.1</v>
      </c>
      <c r="O34" s="647">
        <v>133.1</v>
      </c>
      <c r="P34" s="647">
        <v>12</v>
      </c>
      <c r="Q34" s="647">
        <v>176.1</v>
      </c>
      <c r="R34" s="647">
        <v>155.5</v>
      </c>
      <c r="S34" s="647">
        <v>20.6</v>
      </c>
      <c r="T34" s="647">
        <v>162</v>
      </c>
      <c r="U34" s="647">
        <v>146.3</v>
      </c>
      <c r="V34" s="647">
        <v>15.7</v>
      </c>
      <c r="W34" s="647">
        <v>132.7</v>
      </c>
      <c r="X34" s="647">
        <v>124.6</v>
      </c>
      <c r="Y34" s="647">
        <v>8.1</v>
      </c>
      <c r="Z34" s="632"/>
      <c r="AA34" s="632"/>
      <c r="AB34" s="632"/>
      <c r="AC34" s="632"/>
      <c r="AD34" s="632"/>
    </row>
    <row r="35" spans="1:30" ht="14.25">
      <c r="A35" s="642">
        <v>4</v>
      </c>
      <c r="B35" s="643">
        <v>157.2</v>
      </c>
      <c r="C35" s="644">
        <v>143.1</v>
      </c>
      <c r="D35" s="644">
        <v>14.1</v>
      </c>
      <c r="E35" s="644">
        <v>178.9</v>
      </c>
      <c r="F35" s="644">
        <v>168.1</v>
      </c>
      <c r="G35" s="644">
        <v>10.8</v>
      </c>
      <c r="H35" s="644">
        <v>171.9</v>
      </c>
      <c r="I35" s="644">
        <v>154.3</v>
      </c>
      <c r="J35" s="644">
        <v>17.6</v>
      </c>
      <c r="K35" s="644">
        <v>133.8</v>
      </c>
      <c r="L35" s="644">
        <v>128.1</v>
      </c>
      <c r="M35" s="650">
        <v>5.7</v>
      </c>
      <c r="N35" s="646">
        <v>150.4</v>
      </c>
      <c r="O35" s="647">
        <v>138.3</v>
      </c>
      <c r="P35" s="647">
        <v>12.1</v>
      </c>
      <c r="Q35" s="647">
        <v>178.3</v>
      </c>
      <c r="R35" s="647">
        <v>158.8</v>
      </c>
      <c r="S35" s="647">
        <v>19.5</v>
      </c>
      <c r="T35" s="647">
        <v>170</v>
      </c>
      <c r="U35" s="647">
        <v>154.3</v>
      </c>
      <c r="V35" s="647">
        <v>15.7</v>
      </c>
      <c r="W35" s="647">
        <v>140.4</v>
      </c>
      <c r="X35" s="647">
        <v>132</v>
      </c>
      <c r="Y35" s="647">
        <v>8.4</v>
      </c>
      <c r="Z35" s="632"/>
      <c r="AA35" s="632"/>
      <c r="AB35" s="632"/>
      <c r="AC35" s="632"/>
      <c r="AD35" s="632"/>
    </row>
    <row r="36" spans="1:30" ht="14.25">
      <c r="A36" s="642">
        <v>5</v>
      </c>
      <c r="B36" s="655">
        <v>143.5</v>
      </c>
      <c r="C36" s="655">
        <v>130.2</v>
      </c>
      <c r="D36" s="655">
        <v>13.3</v>
      </c>
      <c r="E36" s="655">
        <v>153.6</v>
      </c>
      <c r="F36" s="655">
        <v>144.1</v>
      </c>
      <c r="G36" s="655">
        <v>9.5</v>
      </c>
      <c r="H36" s="655">
        <v>149.1</v>
      </c>
      <c r="I36" s="655">
        <v>132.6</v>
      </c>
      <c r="J36" s="655">
        <v>16.5</v>
      </c>
      <c r="K36" s="655">
        <v>127</v>
      </c>
      <c r="L36" s="655">
        <v>122.7</v>
      </c>
      <c r="M36" s="655">
        <v>4.3</v>
      </c>
      <c r="N36" s="646">
        <v>136</v>
      </c>
      <c r="O36" s="647">
        <v>124.9</v>
      </c>
      <c r="P36" s="647">
        <v>11.1</v>
      </c>
      <c r="Q36" s="647">
        <v>157</v>
      </c>
      <c r="R36" s="647">
        <v>139.2</v>
      </c>
      <c r="S36" s="647">
        <v>17.8</v>
      </c>
      <c r="T36" s="647">
        <v>147.1</v>
      </c>
      <c r="U36" s="647">
        <v>132.9</v>
      </c>
      <c r="V36" s="647">
        <v>14.2</v>
      </c>
      <c r="W36" s="647">
        <v>131.9</v>
      </c>
      <c r="X36" s="647">
        <v>124.2</v>
      </c>
      <c r="Y36" s="647">
        <v>7.7</v>
      </c>
      <c r="Z36" s="632"/>
      <c r="AA36" s="632"/>
      <c r="AB36" s="632"/>
      <c r="AC36" s="632"/>
      <c r="AD36" s="632"/>
    </row>
    <row r="37" spans="1:30" ht="14.25">
      <c r="A37" s="642">
        <v>6</v>
      </c>
      <c r="B37" s="655">
        <v>154.7</v>
      </c>
      <c r="C37" s="655">
        <v>141.2</v>
      </c>
      <c r="D37" s="655">
        <v>13.5</v>
      </c>
      <c r="E37" s="655">
        <v>177.1</v>
      </c>
      <c r="F37" s="655">
        <v>168.4</v>
      </c>
      <c r="G37" s="655">
        <v>8.7</v>
      </c>
      <c r="H37" s="655">
        <v>168.1</v>
      </c>
      <c r="I37" s="655">
        <v>151.1</v>
      </c>
      <c r="J37" s="655">
        <v>17</v>
      </c>
      <c r="K37" s="655">
        <v>129</v>
      </c>
      <c r="L37" s="655">
        <v>124.9</v>
      </c>
      <c r="M37" s="655">
        <v>4.1</v>
      </c>
      <c r="N37" s="646">
        <v>146.9</v>
      </c>
      <c r="O37" s="647">
        <v>135.5</v>
      </c>
      <c r="P37" s="647">
        <v>11.4</v>
      </c>
      <c r="Q37" s="647">
        <v>176.6</v>
      </c>
      <c r="R37" s="647">
        <v>157.5</v>
      </c>
      <c r="S37" s="647">
        <v>19.1</v>
      </c>
      <c r="T37" s="647">
        <v>164.3</v>
      </c>
      <c r="U37" s="647">
        <v>149.1</v>
      </c>
      <c r="V37" s="647">
        <v>15.2</v>
      </c>
      <c r="W37" s="647">
        <v>136.3</v>
      </c>
      <c r="X37" s="647">
        <v>128.8</v>
      </c>
      <c r="Y37" s="647">
        <v>7.5</v>
      </c>
      <c r="Z37" s="632"/>
      <c r="AA37" s="632"/>
      <c r="AB37" s="632"/>
      <c r="AC37" s="632"/>
      <c r="AD37" s="632"/>
    </row>
    <row r="38" spans="1:30" ht="14.25">
      <c r="A38" s="659"/>
      <c r="B38" s="660"/>
      <c r="C38" s="661"/>
      <c r="D38" s="661"/>
      <c r="E38" s="661"/>
      <c r="F38" s="661"/>
      <c r="G38" s="661"/>
      <c r="H38" s="661"/>
      <c r="I38" s="661"/>
      <c r="J38" s="661"/>
      <c r="K38" s="661"/>
      <c r="L38" s="661"/>
      <c r="M38" s="662"/>
      <c r="N38" s="660"/>
      <c r="O38" s="661"/>
      <c r="P38" s="661"/>
      <c r="Q38" s="661"/>
      <c r="R38" s="661"/>
      <c r="S38" s="661"/>
      <c r="T38" s="661"/>
      <c r="U38" s="661"/>
      <c r="V38" s="661"/>
      <c r="W38" s="661"/>
      <c r="X38" s="661"/>
      <c r="Y38" s="661"/>
      <c r="Z38" s="644"/>
      <c r="AA38" s="644"/>
      <c r="AB38" s="645"/>
      <c r="AC38" s="632"/>
      <c r="AD38" s="632"/>
    </row>
    <row r="39" spans="1:31" ht="13.5">
      <c r="A39" s="663"/>
      <c r="B39" s="632"/>
      <c r="C39" s="632"/>
      <c r="D39" s="632"/>
      <c r="E39" s="632"/>
      <c r="F39" s="632"/>
      <c r="G39" s="632"/>
      <c r="H39" s="632"/>
      <c r="I39" s="632"/>
      <c r="J39" s="632"/>
      <c r="K39" s="632"/>
      <c r="L39" s="632"/>
      <c r="M39" s="632"/>
      <c r="N39" s="664"/>
      <c r="O39" s="664"/>
      <c r="P39" s="664"/>
      <c r="Q39" s="664"/>
      <c r="R39" s="664"/>
      <c r="S39" s="664"/>
      <c r="T39" s="664"/>
      <c r="U39" s="665"/>
      <c r="V39" s="664"/>
      <c r="W39" s="664"/>
      <c r="X39" s="664"/>
      <c r="Y39" s="664"/>
      <c r="Z39" s="632"/>
      <c r="AA39" s="632"/>
      <c r="AB39" s="632"/>
      <c r="AC39" s="632"/>
      <c r="AD39" s="632"/>
      <c r="AE39" s="632"/>
    </row>
    <row r="40" spans="1:19" ht="13.5">
      <c r="A40" s="666" t="s">
        <v>473</v>
      </c>
      <c r="B40" s="664" t="s">
        <v>474</v>
      </c>
      <c r="C40" s="664"/>
      <c r="D40" s="664"/>
      <c r="E40" s="664"/>
      <c r="F40" s="664"/>
      <c r="G40" s="664"/>
      <c r="H40" s="664"/>
      <c r="I40" s="664"/>
      <c r="J40" s="664"/>
      <c r="K40" s="664"/>
      <c r="L40" s="664"/>
      <c r="M40" s="664"/>
      <c r="N40" s="664"/>
      <c r="O40" s="664"/>
      <c r="P40" s="664"/>
      <c r="Q40" s="664"/>
      <c r="R40" s="664"/>
      <c r="S40" s="664"/>
    </row>
    <row r="41" spans="1:29" ht="13.5">
      <c r="A41" s="668" t="s">
        <v>475</v>
      </c>
      <c r="B41" s="669" t="s">
        <v>476</v>
      </c>
      <c r="C41" s="669"/>
      <c r="D41" s="669"/>
      <c r="E41" s="669"/>
      <c r="F41" s="669"/>
      <c r="G41" s="669"/>
      <c r="H41" s="669"/>
      <c r="I41" s="669"/>
      <c r="J41" s="669"/>
      <c r="K41" s="669"/>
      <c r="L41" s="669"/>
      <c r="M41" s="669"/>
      <c r="N41" s="669"/>
      <c r="O41" s="669"/>
      <c r="P41" s="669"/>
      <c r="Q41" s="670"/>
      <c r="R41" s="670"/>
      <c r="S41" s="670"/>
      <c r="T41" s="664"/>
      <c r="U41" s="664"/>
      <c r="V41" s="664"/>
      <c r="W41" s="664"/>
      <c r="X41" s="664"/>
      <c r="Y41" s="664"/>
      <c r="Z41" s="632"/>
      <c r="AA41" s="632"/>
      <c r="AB41" s="632"/>
      <c r="AC41" s="632"/>
    </row>
    <row r="42" spans="14:19" ht="13.5">
      <c r="N42" s="633"/>
      <c r="O42" s="633"/>
      <c r="P42" s="633"/>
      <c r="Q42" s="664"/>
      <c r="R42" s="664"/>
      <c r="S42" s="664"/>
    </row>
  </sheetData>
  <sheetProtection/>
  <mergeCells count="39">
    <mergeCell ref="A3:A8"/>
    <mergeCell ref="B3:M3"/>
    <mergeCell ref="N3:Y3"/>
    <mergeCell ref="B4:D5"/>
    <mergeCell ref="E4:G5"/>
    <mergeCell ref="H4:J5"/>
    <mergeCell ref="K4:M5"/>
    <mergeCell ref="N4:P5"/>
    <mergeCell ref="Q4:S5"/>
    <mergeCell ref="T4:V5"/>
    <mergeCell ref="W4:Y5"/>
    <mergeCell ref="B6:B7"/>
    <mergeCell ref="E6:E7"/>
    <mergeCell ref="H6:H7"/>
    <mergeCell ref="K6:K7"/>
    <mergeCell ref="N6:N7"/>
    <mergeCell ref="Q6:Q7"/>
    <mergeCell ref="T6:T7"/>
    <mergeCell ref="W6:W7"/>
    <mergeCell ref="C7:C8"/>
    <mergeCell ref="R7:R8"/>
    <mergeCell ref="S7:S8"/>
    <mergeCell ref="U7:U8"/>
    <mergeCell ref="D7:D8"/>
    <mergeCell ref="F7:F8"/>
    <mergeCell ref="G7:G8"/>
    <mergeCell ref="I7:I8"/>
    <mergeCell ref="J7:J8"/>
    <mergeCell ref="L7:L8"/>
    <mergeCell ref="V7:V8"/>
    <mergeCell ref="X7:X8"/>
    <mergeCell ref="Y7:Y8"/>
    <mergeCell ref="B9:M9"/>
    <mergeCell ref="N9:Y9"/>
    <mergeCell ref="B24:M24"/>
    <mergeCell ref="N24:Y24"/>
    <mergeCell ref="M7:M8"/>
    <mergeCell ref="O7:O8"/>
    <mergeCell ref="P7:P8"/>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V32"/>
  <sheetViews>
    <sheetView zoomScalePageLayoutView="0" workbookViewId="0" topLeftCell="A1">
      <selection activeCell="A1" sqref="A1:V1"/>
    </sheetView>
  </sheetViews>
  <sheetFormatPr defaultColWidth="8.625" defaultRowHeight="9"/>
  <cols>
    <col min="1" max="1" width="19.75390625" style="568" customWidth="1"/>
    <col min="2" max="2" width="8.75390625" style="568" customWidth="1"/>
    <col min="3" max="3" width="8.875" style="568" customWidth="1"/>
    <col min="4" max="4" width="8.75390625" style="568" bestFit="1" customWidth="1"/>
    <col min="5" max="5" width="9.375" style="568" customWidth="1"/>
    <col min="6" max="6" width="7.75390625" style="568" customWidth="1"/>
    <col min="7" max="8" width="10.875" style="568" bestFit="1" customWidth="1"/>
    <col min="9" max="9" width="10.125" style="568" customWidth="1"/>
    <col min="10" max="10" width="8.75390625" style="568" bestFit="1" customWidth="1"/>
    <col min="11" max="11" width="9.875" style="568" customWidth="1"/>
    <col min="12" max="12" width="7.75390625" style="568" customWidth="1"/>
    <col min="13" max="13" width="8.75390625" style="568" customWidth="1"/>
    <col min="14" max="14" width="8.75390625" style="625" customWidth="1"/>
    <col min="15" max="15" width="10.375" style="568" customWidth="1"/>
    <col min="16" max="16" width="7.75390625" style="568" customWidth="1"/>
    <col min="17" max="17" width="10.375" style="568" customWidth="1"/>
    <col min="18" max="18" width="7.75390625" style="568" customWidth="1"/>
    <col min="19" max="19" width="8.625" style="568" customWidth="1"/>
    <col min="20" max="20" width="7.75390625" style="568" customWidth="1"/>
    <col min="21" max="21" width="8.625" style="568" customWidth="1"/>
    <col min="22" max="22" width="7.75390625" style="568" customWidth="1"/>
    <col min="23" max="16384" width="8.625" style="568" customWidth="1"/>
  </cols>
  <sheetData>
    <row r="1" spans="1:22" ht="15.75" customHeight="1">
      <c r="A1" s="2207" t="s">
        <v>430</v>
      </c>
      <c r="B1" s="2208"/>
      <c r="C1" s="2208"/>
      <c r="D1" s="2208"/>
      <c r="E1" s="2208"/>
      <c r="F1" s="2208"/>
      <c r="G1" s="2208"/>
      <c r="H1" s="2208"/>
      <c r="I1" s="2208"/>
      <c r="J1" s="2208"/>
      <c r="K1" s="2208"/>
      <c r="L1" s="2208"/>
      <c r="M1" s="2208"/>
      <c r="N1" s="2208"/>
      <c r="O1" s="2208"/>
      <c r="P1" s="2208"/>
      <c r="Q1" s="2208"/>
      <c r="R1" s="2208"/>
      <c r="S1" s="2208"/>
      <c r="T1" s="2208"/>
      <c r="U1" s="2208"/>
      <c r="V1" s="2208"/>
    </row>
    <row r="2" spans="1:22" ht="15.75" customHeight="1" thickBot="1">
      <c r="A2" s="569"/>
      <c r="B2" s="570"/>
      <c r="C2" s="570"/>
      <c r="D2" s="570"/>
      <c r="E2" s="570"/>
      <c r="F2" s="570"/>
      <c r="G2" s="570"/>
      <c r="H2" s="570"/>
      <c r="I2" s="570"/>
      <c r="J2" s="570"/>
      <c r="K2" s="570"/>
      <c r="L2" s="570"/>
      <c r="M2" s="570"/>
      <c r="N2" s="571"/>
      <c r="O2" s="570"/>
      <c r="P2" s="570"/>
      <c r="Q2" s="570"/>
      <c r="R2" s="570"/>
      <c r="S2" s="570"/>
      <c r="T2" s="570"/>
      <c r="U2" s="570"/>
      <c r="V2" s="572" t="s">
        <v>431</v>
      </c>
    </row>
    <row r="3" spans="1:22" ht="15.75" customHeight="1" thickTop="1">
      <c r="A3" s="2209" t="s">
        <v>432</v>
      </c>
      <c r="B3" s="573" t="s">
        <v>433</v>
      </c>
      <c r="C3" s="574"/>
      <c r="D3" s="574"/>
      <c r="E3" s="574"/>
      <c r="F3" s="574"/>
      <c r="G3" s="574"/>
      <c r="H3" s="573" t="s">
        <v>434</v>
      </c>
      <c r="I3" s="574"/>
      <c r="J3" s="574"/>
      <c r="K3" s="574"/>
      <c r="L3" s="574"/>
      <c r="M3" s="2212" t="s">
        <v>435</v>
      </c>
      <c r="N3" s="2213"/>
      <c r="O3" s="2216" t="s">
        <v>436</v>
      </c>
      <c r="P3" s="2217"/>
      <c r="Q3" s="2217"/>
      <c r="R3" s="2217"/>
      <c r="S3" s="2217"/>
      <c r="T3" s="2217"/>
      <c r="U3" s="2217"/>
      <c r="V3" s="2217"/>
    </row>
    <row r="4" spans="1:22" ht="15.75" customHeight="1">
      <c r="A4" s="2210"/>
      <c r="B4" s="2218" t="s">
        <v>143</v>
      </c>
      <c r="C4" s="2219"/>
      <c r="D4" s="575" t="s">
        <v>437</v>
      </c>
      <c r="E4" s="576"/>
      <c r="F4" s="2220" t="s">
        <v>438</v>
      </c>
      <c r="G4" s="2222" t="s">
        <v>439</v>
      </c>
      <c r="H4" s="575" t="s">
        <v>143</v>
      </c>
      <c r="I4" s="576"/>
      <c r="J4" s="575" t="s">
        <v>440</v>
      </c>
      <c r="K4" s="576"/>
      <c r="L4" s="2223" t="s">
        <v>441</v>
      </c>
      <c r="M4" s="2214"/>
      <c r="N4" s="2215"/>
      <c r="O4" s="2205" t="s">
        <v>442</v>
      </c>
      <c r="P4" s="578"/>
      <c r="Q4" s="2205" t="s">
        <v>443</v>
      </c>
      <c r="R4" s="579"/>
      <c r="S4" s="2203" t="s">
        <v>444</v>
      </c>
      <c r="T4" s="578"/>
      <c r="U4" s="2205" t="s">
        <v>445</v>
      </c>
      <c r="V4" s="578"/>
    </row>
    <row r="5" spans="1:22" ht="33" customHeight="1">
      <c r="A5" s="2211"/>
      <c r="B5" s="581" t="s">
        <v>446</v>
      </c>
      <c r="C5" s="580" t="s">
        <v>148</v>
      </c>
      <c r="D5" s="581" t="s">
        <v>447</v>
      </c>
      <c r="E5" s="580" t="s">
        <v>148</v>
      </c>
      <c r="F5" s="2221"/>
      <c r="G5" s="2221"/>
      <c r="H5" s="581" t="s">
        <v>447</v>
      </c>
      <c r="I5" s="580" t="s">
        <v>148</v>
      </c>
      <c r="J5" s="581" t="s">
        <v>447</v>
      </c>
      <c r="K5" s="580" t="s">
        <v>148</v>
      </c>
      <c r="L5" s="2224"/>
      <c r="M5" s="582" t="s">
        <v>448</v>
      </c>
      <c r="N5" s="583" t="s">
        <v>449</v>
      </c>
      <c r="O5" s="2206"/>
      <c r="P5" s="577" t="s">
        <v>450</v>
      </c>
      <c r="Q5" s="2206"/>
      <c r="R5" s="577" t="s">
        <v>450</v>
      </c>
      <c r="S5" s="2204"/>
      <c r="T5" s="577" t="s">
        <v>450</v>
      </c>
      <c r="U5" s="2206"/>
      <c r="V5" s="577" t="s">
        <v>450</v>
      </c>
    </row>
    <row r="6" spans="1:22" s="591" customFormat="1" ht="15.75" customHeight="1">
      <c r="A6" s="584"/>
      <c r="B6" s="585"/>
      <c r="C6" s="586"/>
      <c r="D6" s="586"/>
      <c r="E6" s="586"/>
      <c r="F6" s="586"/>
      <c r="G6" s="587"/>
      <c r="H6" s="586"/>
      <c r="I6" s="586"/>
      <c r="J6" s="586"/>
      <c r="K6" s="586"/>
      <c r="L6" s="586"/>
      <c r="M6" s="588"/>
      <c r="N6" s="589"/>
      <c r="O6" s="586"/>
      <c r="P6" s="586"/>
      <c r="Q6" s="586"/>
      <c r="R6" s="586"/>
      <c r="S6" s="586"/>
      <c r="T6" s="586"/>
      <c r="U6" s="590"/>
      <c r="V6" s="590"/>
    </row>
    <row r="7" spans="1:22" s="591" customFormat="1" ht="15.75" customHeight="1">
      <c r="A7" s="592" t="s">
        <v>451</v>
      </c>
      <c r="B7" s="593">
        <v>2865</v>
      </c>
      <c r="C7" s="594">
        <v>11211</v>
      </c>
      <c r="D7" s="594">
        <v>6323</v>
      </c>
      <c r="E7" s="594">
        <v>16787</v>
      </c>
      <c r="F7" s="594">
        <v>1257</v>
      </c>
      <c r="G7" s="595">
        <v>43.9</v>
      </c>
      <c r="H7" s="594">
        <v>980</v>
      </c>
      <c r="I7" s="594">
        <v>4109</v>
      </c>
      <c r="J7" s="594">
        <v>2754</v>
      </c>
      <c r="K7" s="594">
        <v>7271</v>
      </c>
      <c r="L7" s="594">
        <v>524</v>
      </c>
      <c r="M7" s="596">
        <v>1.5</v>
      </c>
      <c r="N7" s="597" t="s">
        <v>121</v>
      </c>
      <c r="O7" s="594">
        <v>1155</v>
      </c>
      <c r="P7" s="594">
        <v>692</v>
      </c>
      <c r="Q7" s="594">
        <v>4914</v>
      </c>
      <c r="R7" s="594">
        <v>3082</v>
      </c>
      <c r="S7" s="594">
        <v>471</v>
      </c>
      <c r="T7" s="594">
        <v>245</v>
      </c>
      <c r="U7" s="595">
        <v>40.8</v>
      </c>
      <c r="V7" s="595">
        <v>35.3</v>
      </c>
    </row>
    <row r="8" spans="1:22" s="591" customFormat="1" ht="15.75" customHeight="1">
      <c r="A8" s="592" t="s">
        <v>452</v>
      </c>
      <c r="B8" s="593">
        <v>2830</v>
      </c>
      <c r="C8" s="594">
        <v>11195</v>
      </c>
      <c r="D8" s="594">
        <v>6755</v>
      </c>
      <c r="E8" s="594">
        <v>18384</v>
      </c>
      <c r="F8" s="594">
        <v>1236</v>
      </c>
      <c r="G8" s="595">
        <v>43.7</v>
      </c>
      <c r="H8" s="594">
        <v>994</v>
      </c>
      <c r="I8" s="594">
        <v>4256</v>
      </c>
      <c r="J8" s="594">
        <v>2812</v>
      </c>
      <c r="K8" s="594">
        <v>7590</v>
      </c>
      <c r="L8" s="594">
        <v>513</v>
      </c>
      <c r="M8" s="596">
        <v>1.64</v>
      </c>
      <c r="N8" s="597" t="s">
        <v>121</v>
      </c>
      <c r="O8" s="594">
        <v>1178</v>
      </c>
      <c r="P8" s="594">
        <v>715</v>
      </c>
      <c r="Q8" s="594">
        <v>5007</v>
      </c>
      <c r="R8" s="594">
        <v>3096</v>
      </c>
      <c r="S8" s="594">
        <v>482</v>
      </c>
      <c r="T8" s="594">
        <v>251</v>
      </c>
      <c r="U8" s="595">
        <v>40.9</v>
      </c>
      <c r="V8" s="595">
        <v>35.2</v>
      </c>
    </row>
    <row r="9" spans="1:22" s="591" customFormat="1" ht="15.75" customHeight="1">
      <c r="A9" s="592" t="s">
        <v>453</v>
      </c>
      <c r="B9" s="598">
        <v>2725</v>
      </c>
      <c r="C9" s="599">
        <v>11002</v>
      </c>
      <c r="D9" s="599">
        <v>6963</v>
      </c>
      <c r="E9" s="599">
        <v>19184</v>
      </c>
      <c r="F9" s="599">
        <v>1222</v>
      </c>
      <c r="G9" s="600">
        <v>44.8</v>
      </c>
      <c r="H9" s="599">
        <v>1002</v>
      </c>
      <c r="I9" s="599">
        <v>4383</v>
      </c>
      <c r="J9" s="599">
        <v>2869</v>
      </c>
      <c r="K9" s="599">
        <v>7735</v>
      </c>
      <c r="L9" s="599">
        <v>516</v>
      </c>
      <c r="M9" s="601">
        <v>1.74</v>
      </c>
      <c r="N9" s="597" t="s">
        <v>121</v>
      </c>
      <c r="O9" s="599">
        <v>1235</v>
      </c>
      <c r="P9" s="599">
        <v>761</v>
      </c>
      <c r="Q9" s="599">
        <v>5227</v>
      </c>
      <c r="R9" s="599">
        <v>3291</v>
      </c>
      <c r="S9" s="599">
        <v>527</v>
      </c>
      <c r="T9" s="599">
        <v>284</v>
      </c>
      <c r="U9" s="600">
        <v>42.6</v>
      </c>
      <c r="V9" s="600">
        <v>37.3</v>
      </c>
    </row>
    <row r="10" spans="1:22" s="591" customFormat="1" ht="15.75" customHeight="1">
      <c r="A10" s="592" t="s">
        <v>454</v>
      </c>
      <c r="B10" s="598">
        <v>2646</v>
      </c>
      <c r="C10" s="599">
        <v>10973</v>
      </c>
      <c r="D10" s="599">
        <v>6680</v>
      </c>
      <c r="E10" s="599">
        <v>18475</v>
      </c>
      <c r="F10" s="599">
        <v>1099</v>
      </c>
      <c r="G10" s="600">
        <v>41.5</v>
      </c>
      <c r="H10" s="599">
        <v>1030</v>
      </c>
      <c r="I10" s="599">
        <v>4660</v>
      </c>
      <c r="J10" s="599">
        <v>2729</v>
      </c>
      <c r="K10" s="599">
        <v>7387</v>
      </c>
      <c r="L10" s="599">
        <v>480</v>
      </c>
      <c r="M10" s="601">
        <v>1.68</v>
      </c>
      <c r="N10" s="597" t="s">
        <v>121</v>
      </c>
      <c r="O10" s="599">
        <v>1249</v>
      </c>
      <c r="P10" s="599">
        <v>788</v>
      </c>
      <c r="Q10" s="599">
        <v>5428</v>
      </c>
      <c r="R10" s="599">
        <v>3503</v>
      </c>
      <c r="S10" s="599">
        <v>488</v>
      </c>
      <c r="T10" s="599">
        <v>269</v>
      </c>
      <c r="U10" s="600">
        <v>39.1</v>
      </c>
      <c r="V10" s="600">
        <v>34.2</v>
      </c>
    </row>
    <row r="11" spans="1:22" s="591" customFormat="1" ht="15.75" customHeight="1">
      <c r="A11" s="592" t="s">
        <v>455</v>
      </c>
      <c r="B11" s="598">
        <v>2452</v>
      </c>
      <c r="C11" s="599">
        <v>11368</v>
      </c>
      <c r="D11" s="599">
        <v>5853</v>
      </c>
      <c r="E11" s="599">
        <v>15841</v>
      </c>
      <c r="F11" s="599">
        <v>1006</v>
      </c>
      <c r="G11" s="600">
        <v>41</v>
      </c>
      <c r="H11" s="599">
        <v>967</v>
      </c>
      <c r="I11" s="599">
        <v>4894</v>
      </c>
      <c r="J11" s="599">
        <v>2211</v>
      </c>
      <c r="K11" s="599">
        <v>5779</v>
      </c>
      <c r="L11" s="599">
        <v>450</v>
      </c>
      <c r="M11" s="601">
        <v>1.39</v>
      </c>
      <c r="N11" s="597" t="s">
        <v>121</v>
      </c>
      <c r="O11" s="599">
        <v>1216</v>
      </c>
      <c r="P11" s="599">
        <v>780</v>
      </c>
      <c r="Q11" s="599">
        <v>5959</v>
      </c>
      <c r="R11" s="599">
        <v>3796</v>
      </c>
      <c r="S11" s="599">
        <v>464</v>
      </c>
      <c r="T11" s="599">
        <v>255</v>
      </c>
      <c r="U11" s="600">
        <v>38.2</v>
      </c>
      <c r="V11" s="600">
        <v>32.7</v>
      </c>
    </row>
    <row r="12" spans="1:22" s="591" customFormat="1" ht="15.75" customHeight="1">
      <c r="A12" s="602"/>
      <c r="B12" s="603"/>
      <c r="C12" s="599"/>
      <c r="D12" s="599"/>
      <c r="E12" s="599"/>
      <c r="F12" s="599"/>
      <c r="G12" s="600"/>
      <c r="H12" s="599"/>
      <c r="I12" s="599"/>
      <c r="J12" s="599"/>
      <c r="K12" s="599"/>
      <c r="L12" s="599"/>
      <c r="M12" s="601"/>
      <c r="N12" s="604"/>
      <c r="O12" s="599"/>
      <c r="P12" s="599"/>
      <c r="Q12" s="599"/>
      <c r="R12" s="599"/>
      <c r="S12" s="599"/>
      <c r="T12" s="599"/>
      <c r="U12" s="600"/>
      <c r="V12" s="600"/>
    </row>
    <row r="13" spans="1:22" s="591" customFormat="1" ht="15.75" customHeight="1">
      <c r="A13" s="605" t="s">
        <v>100</v>
      </c>
      <c r="B13" s="606">
        <v>2389</v>
      </c>
      <c r="C13" s="599">
        <v>11220</v>
      </c>
      <c r="D13" s="599">
        <v>6061</v>
      </c>
      <c r="E13" s="599">
        <v>15386</v>
      </c>
      <c r="F13" s="599">
        <v>978</v>
      </c>
      <c r="G13" s="600">
        <v>40.9</v>
      </c>
      <c r="H13" s="599">
        <v>953</v>
      </c>
      <c r="I13" s="599">
        <v>4839</v>
      </c>
      <c r="J13" s="599">
        <v>2268</v>
      </c>
      <c r="K13" s="599">
        <v>5451</v>
      </c>
      <c r="L13" s="599">
        <v>442</v>
      </c>
      <c r="M13" s="601">
        <v>1.37</v>
      </c>
      <c r="N13" s="607">
        <v>1.45</v>
      </c>
      <c r="O13" s="599">
        <v>1258</v>
      </c>
      <c r="P13" s="599">
        <v>775</v>
      </c>
      <c r="Q13" s="599">
        <v>5920</v>
      </c>
      <c r="R13" s="599">
        <v>3789</v>
      </c>
      <c r="S13" s="599">
        <v>449</v>
      </c>
      <c r="T13" s="599">
        <v>244</v>
      </c>
      <c r="U13" s="600">
        <v>35.7</v>
      </c>
      <c r="V13" s="600">
        <v>31.5</v>
      </c>
    </row>
    <row r="14" spans="1:22" s="591" customFormat="1" ht="15.75" customHeight="1">
      <c r="A14" s="608">
        <v>8</v>
      </c>
      <c r="B14" s="606">
        <v>2070</v>
      </c>
      <c r="C14" s="599">
        <v>11170</v>
      </c>
      <c r="D14" s="599">
        <v>5261</v>
      </c>
      <c r="E14" s="599">
        <v>14973</v>
      </c>
      <c r="F14" s="599">
        <v>891</v>
      </c>
      <c r="G14" s="600">
        <v>43</v>
      </c>
      <c r="H14" s="599">
        <v>757</v>
      </c>
      <c r="I14" s="599">
        <v>4765</v>
      </c>
      <c r="J14" s="599">
        <v>2030</v>
      </c>
      <c r="K14" s="599">
        <v>5494</v>
      </c>
      <c r="L14" s="599">
        <v>384</v>
      </c>
      <c r="M14" s="601">
        <v>1.34</v>
      </c>
      <c r="N14" s="607">
        <v>1.38</v>
      </c>
      <c r="O14" s="599">
        <v>995</v>
      </c>
      <c r="P14" s="599">
        <v>606</v>
      </c>
      <c r="Q14" s="599">
        <v>5865</v>
      </c>
      <c r="R14" s="599">
        <v>3703</v>
      </c>
      <c r="S14" s="599">
        <v>396</v>
      </c>
      <c r="T14" s="599">
        <v>211</v>
      </c>
      <c r="U14" s="600">
        <v>39.8</v>
      </c>
      <c r="V14" s="600">
        <v>34.8</v>
      </c>
    </row>
    <row r="15" spans="1:22" s="591" customFormat="1" ht="15.75" customHeight="1">
      <c r="A15" s="608">
        <v>9</v>
      </c>
      <c r="B15" s="606">
        <v>2366</v>
      </c>
      <c r="C15" s="599">
        <v>11356</v>
      </c>
      <c r="D15" s="599">
        <v>5598</v>
      </c>
      <c r="E15" s="599">
        <v>15079</v>
      </c>
      <c r="F15" s="599">
        <v>1007</v>
      </c>
      <c r="G15" s="600">
        <v>42.6</v>
      </c>
      <c r="H15" s="599">
        <v>913</v>
      </c>
      <c r="I15" s="599">
        <v>4876</v>
      </c>
      <c r="J15" s="599">
        <v>2037</v>
      </c>
      <c r="K15" s="599">
        <v>5424</v>
      </c>
      <c r="L15" s="599">
        <v>432</v>
      </c>
      <c r="M15" s="601">
        <v>1.33</v>
      </c>
      <c r="N15" s="607">
        <v>1.33</v>
      </c>
      <c r="O15" s="599">
        <v>1126</v>
      </c>
      <c r="P15" s="599">
        <v>711</v>
      </c>
      <c r="Q15" s="599">
        <v>5945</v>
      </c>
      <c r="R15" s="599">
        <v>3750</v>
      </c>
      <c r="S15" s="599">
        <v>447</v>
      </c>
      <c r="T15" s="599">
        <v>262</v>
      </c>
      <c r="U15" s="600">
        <v>39.7</v>
      </c>
      <c r="V15" s="600">
        <v>36.8</v>
      </c>
    </row>
    <row r="16" spans="1:22" s="591" customFormat="1" ht="15.75" customHeight="1">
      <c r="A16" s="608">
        <v>10</v>
      </c>
      <c r="B16" s="606">
        <v>2432</v>
      </c>
      <c r="C16" s="599">
        <v>11521</v>
      </c>
      <c r="D16" s="599">
        <v>6609</v>
      </c>
      <c r="E16" s="599">
        <v>16066</v>
      </c>
      <c r="F16" s="599">
        <v>1027</v>
      </c>
      <c r="G16" s="600">
        <v>42.2</v>
      </c>
      <c r="H16" s="599">
        <v>961</v>
      </c>
      <c r="I16" s="599">
        <v>4963</v>
      </c>
      <c r="J16" s="599">
        <v>2470</v>
      </c>
      <c r="K16" s="599">
        <v>5849</v>
      </c>
      <c r="L16" s="599">
        <v>479</v>
      </c>
      <c r="M16" s="601">
        <v>1.39</v>
      </c>
      <c r="N16" s="607">
        <v>1.37</v>
      </c>
      <c r="O16" s="599">
        <v>1214</v>
      </c>
      <c r="P16" s="599">
        <v>768</v>
      </c>
      <c r="Q16" s="599">
        <v>6081</v>
      </c>
      <c r="R16" s="599">
        <v>3812</v>
      </c>
      <c r="S16" s="599">
        <v>502</v>
      </c>
      <c r="T16" s="599">
        <v>282</v>
      </c>
      <c r="U16" s="600">
        <v>41.4</v>
      </c>
      <c r="V16" s="600">
        <v>36.7</v>
      </c>
    </row>
    <row r="17" spans="1:22" s="591" customFormat="1" ht="15.75" customHeight="1">
      <c r="A17" s="608">
        <v>11</v>
      </c>
      <c r="B17" s="606">
        <v>2068</v>
      </c>
      <c r="C17" s="599">
        <v>11299</v>
      </c>
      <c r="D17" s="599">
        <v>5614</v>
      </c>
      <c r="E17" s="599">
        <v>16237</v>
      </c>
      <c r="F17" s="599">
        <v>975</v>
      </c>
      <c r="G17" s="600">
        <v>47.1</v>
      </c>
      <c r="H17" s="599">
        <v>805</v>
      </c>
      <c r="I17" s="599">
        <v>4870</v>
      </c>
      <c r="J17" s="599">
        <v>2284</v>
      </c>
      <c r="K17" s="599">
        <v>6008</v>
      </c>
      <c r="L17" s="599">
        <v>417</v>
      </c>
      <c r="M17" s="601">
        <v>1.44</v>
      </c>
      <c r="N17" s="607">
        <v>1.36</v>
      </c>
      <c r="O17" s="599">
        <v>966</v>
      </c>
      <c r="P17" s="599">
        <v>586</v>
      </c>
      <c r="Q17" s="599">
        <v>5917</v>
      </c>
      <c r="R17" s="599">
        <v>3697</v>
      </c>
      <c r="S17" s="599">
        <v>482</v>
      </c>
      <c r="T17" s="599">
        <v>245</v>
      </c>
      <c r="U17" s="600">
        <v>49.9</v>
      </c>
      <c r="V17" s="600">
        <v>41.8</v>
      </c>
    </row>
    <row r="18" spans="1:22" s="591" customFormat="1" ht="15.75" customHeight="1">
      <c r="A18" s="608">
        <v>12</v>
      </c>
      <c r="B18" s="606">
        <v>1881</v>
      </c>
      <c r="C18" s="599">
        <v>10823</v>
      </c>
      <c r="D18" s="599">
        <v>5690</v>
      </c>
      <c r="E18" s="599">
        <v>16355</v>
      </c>
      <c r="F18" s="599">
        <v>840</v>
      </c>
      <c r="G18" s="600">
        <v>44.7</v>
      </c>
      <c r="H18" s="599">
        <v>710</v>
      </c>
      <c r="I18" s="599">
        <v>4677</v>
      </c>
      <c r="J18" s="599">
        <v>2147</v>
      </c>
      <c r="K18" s="599">
        <v>6145</v>
      </c>
      <c r="L18" s="599">
        <v>384</v>
      </c>
      <c r="M18" s="601">
        <v>1.51</v>
      </c>
      <c r="N18" s="607">
        <v>1.34</v>
      </c>
      <c r="O18" s="599">
        <v>881</v>
      </c>
      <c r="P18" s="599">
        <v>561</v>
      </c>
      <c r="Q18" s="599">
        <v>5615</v>
      </c>
      <c r="R18" s="599">
        <v>3527</v>
      </c>
      <c r="S18" s="599">
        <v>375</v>
      </c>
      <c r="T18" s="599">
        <v>203</v>
      </c>
      <c r="U18" s="600">
        <v>42.6</v>
      </c>
      <c r="V18" s="600">
        <v>36.2</v>
      </c>
    </row>
    <row r="19" spans="1:22" s="591" customFormat="1" ht="15.75" customHeight="1">
      <c r="A19" s="608" t="s">
        <v>88</v>
      </c>
      <c r="B19" s="606">
        <v>2499</v>
      </c>
      <c r="C19" s="599">
        <v>11032</v>
      </c>
      <c r="D19" s="599">
        <v>6352</v>
      </c>
      <c r="E19" s="599">
        <v>16560</v>
      </c>
      <c r="F19" s="599">
        <v>749</v>
      </c>
      <c r="G19" s="600">
        <v>30</v>
      </c>
      <c r="H19" s="599">
        <v>925</v>
      </c>
      <c r="I19" s="599">
        <v>4685</v>
      </c>
      <c r="J19" s="599">
        <v>2390</v>
      </c>
      <c r="K19" s="599">
        <v>6170</v>
      </c>
      <c r="L19" s="599">
        <v>305</v>
      </c>
      <c r="M19" s="601">
        <v>1.5</v>
      </c>
      <c r="N19" s="607">
        <v>1.35</v>
      </c>
      <c r="O19" s="599">
        <v>1242</v>
      </c>
      <c r="P19" s="599">
        <v>807</v>
      </c>
      <c r="Q19" s="599">
        <v>5750</v>
      </c>
      <c r="R19" s="599">
        <v>3612</v>
      </c>
      <c r="S19" s="599">
        <v>339</v>
      </c>
      <c r="T19" s="599">
        <v>186</v>
      </c>
      <c r="U19" s="600">
        <v>27.3</v>
      </c>
      <c r="V19" s="600">
        <v>23</v>
      </c>
    </row>
    <row r="20" spans="1:22" s="591" customFormat="1" ht="15.75" customHeight="1">
      <c r="A20" s="608">
        <v>2</v>
      </c>
      <c r="B20" s="606">
        <v>2570</v>
      </c>
      <c r="C20" s="599">
        <v>11527</v>
      </c>
      <c r="D20" s="599">
        <v>6333</v>
      </c>
      <c r="E20" s="599">
        <v>16971</v>
      </c>
      <c r="F20" s="599">
        <v>1024</v>
      </c>
      <c r="G20" s="600">
        <v>39.8</v>
      </c>
      <c r="H20" s="599">
        <v>1006</v>
      </c>
      <c r="I20" s="599">
        <v>4895</v>
      </c>
      <c r="J20" s="599">
        <v>2530</v>
      </c>
      <c r="K20" s="599">
        <v>6353</v>
      </c>
      <c r="L20" s="599">
        <v>452</v>
      </c>
      <c r="M20" s="601">
        <v>1.47</v>
      </c>
      <c r="N20" s="604">
        <v>1.34</v>
      </c>
      <c r="O20" s="599">
        <v>1256</v>
      </c>
      <c r="P20" s="599">
        <v>778</v>
      </c>
      <c r="Q20" s="599">
        <v>6012</v>
      </c>
      <c r="R20" s="599">
        <v>3757</v>
      </c>
      <c r="S20" s="599">
        <v>481</v>
      </c>
      <c r="T20" s="599">
        <v>277</v>
      </c>
      <c r="U20" s="600">
        <v>38.3</v>
      </c>
      <c r="V20" s="600">
        <v>35.6</v>
      </c>
    </row>
    <row r="21" spans="1:22" s="591" customFormat="1" ht="15.75" customHeight="1">
      <c r="A21" s="608">
        <v>3</v>
      </c>
      <c r="B21" s="606">
        <v>2990</v>
      </c>
      <c r="C21" s="599">
        <v>12292</v>
      </c>
      <c r="D21" s="599">
        <v>6520</v>
      </c>
      <c r="E21" s="599">
        <v>17462</v>
      </c>
      <c r="F21" s="599">
        <v>1593</v>
      </c>
      <c r="G21" s="600">
        <v>53.3</v>
      </c>
      <c r="H21" s="599">
        <v>1185</v>
      </c>
      <c r="I21" s="599">
        <v>5212</v>
      </c>
      <c r="J21" s="599">
        <v>2561</v>
      </c>
      <c r="K21" s="599">
        <v>6569</v>
      </c>
      <c r="L21" s="599">
        <v>765</v>
      </c>
      <c r="M21" s="601">
        <v>1.42</v>
      </c>
      <c r="N21" s="604">
        <v>1.37</v>
      </c>
      <c r="O21" s="599">
        <v>1500</v>
      </c>
      <c r="P21" s="599">
        <v>971</v>
      </c>
      <c r="Q21" s="599">
        <v>6445</v>
      </c>
      <c r="R21" s="599">
        <v>4009</v>
      </c>
      <c r="S21" s="599">
        <v>777</v>
      </c>
      <c r="T21" s="599">
        <v>441</v>
      </c>
      <c r="U21" s="600">
        <v>51.8</v>
      </c>
      <c r="V21" s="600">
        <v>45.4</v>
      </c>
    </row>
    <row r="22" spans="1:22" s="591" customFormat="1" ht="15.75" customHeight="1">
      <c r="A22" s="608">
        <v>4</v>
      </c>
      <c r="B22" s="606">
        <v>3674</v>
      </c>
      <c r="C22" s="599">
        <v>12831</v>
      </c>
      <c r="D22" s="599">
        <v>6188</v>
      </c>
      <c r="E22" s="599">
        <v>16681</v>
      </c>
      <c r="F22" s="599">
        <v>1173</v>
      </c>
      <c r="G22" s="600">
        <v>31.9</v>
      </c>
      <c r="H22" s="599">
        <v>1741</v>
      </c>
      <c r="I22" s="599">
        <v>5776</v>
      </c>
      <c r="J22" s="599">
        <v>2309</v>
      </c>
      <c r="K22" s="599">
        <v>6107</v>
      </c>
      <c r="L22" s="599">
        <v>555</v>
      </c>
      <c r="M22" s="601">
        <v>1.3</v>
      </c>
      <c r="N22" s="604">
        <v>1.42</v>
      </c>
      <c r="O22" s="599">
        <v>2092</v>
      </c>
      <c r="P22" s="599">
        <v>1519</v>
      </c>
      <c r="Q22" s="599">
        <v>6895</v>
      </c>
      <c r="R22" s="599">
        <v>4488</v>
      </c>
      <c r="S22" s="599">
        <v>531</v>
      </c>
      <c r="T22" s="599">
        <v>273</v>
      </c>
      <c r="U22" s="600">
        <v>25.4</v>
      </c>
      <c r="V22" s="600">
        <v>18</v>
      </c>
    </row>
    <row r="23" spans="1:22" s="591" customFormat="1" ht="15.75" customHeight="1">
      <c r="A23" s="608">
        <v>5</v>
      </c>
      <c r="B23" s="606">
        <v>2386</v>
      </c>
      <c r="C23" s="599">
        <v>12479</v>
      </c>
      <c r="D23" s="599">
        <v>5545</v>
      </c>
      <c r="E23" s="599">
        <v>16290</v>
      </c>
      <c r="F23" s="599">
        <v>996</v>
      </c>
      <c r="G23" s="600">
        <v>41.7</v>
      </c>
      <c r="H23" s="599">
        <v>976</v>
      </c>
      <c r="I23" s="599">
        <v>5653</v>
      </c>
      <c r="J23" s="599">
        <v>2067</v>
      </c>
      <c r="K23" s="599">
        <v>5911</v>
      </c>
      <c r="L23" s="599">
        <v>460</v>
      </c>
      <c r="M23" s="601">
        <v>1.31</v>
      </c>
      <c r="N23" s="604">
        <v>1.48</v>
      </c>
      <c r="O23" s="599">
        <v>1173</v>
      </c>
      <c r="P23" s="599">
        <v>730</v>
      </c>
      <c r="Q23" s="599">
        <v>6717</v>
      </c>
      <c r="R23" s="599">
        <v>4381</v>
      </c>
      <c r="S23" s="599">
        <v>478</v>
      </c>
      <c r="T23" s="599">
        <v>255</v>
      </c>
      <c r="U23" s="600">
        <v>40.8</v>
      </c>
      <c r="V23" s="600">
        <v>34.9</v>
      </c>
    </row>
    <row r="24" spans="1:22" s="591" customFormat="1" ht="15.75" customHeight="1">
      <c r="A24" s="608">
        <v>6</v>
      </c>
      <c r="B24" s="606">
        <v>2422</v>
      </c>
      <c r="C24" s="599">
        <v>12213</v>
      </c>
      <c r="D24" s="599">
        <v>6373</v>
      </c>
      <c r="E24" s="599">
        <v>16614</v>
      </c>
      <c r="F24" s="599">
        <v>1173</v>
      </c>
      <c r="G24" s="600">
        <v>48.4</v>
      </c>
      <c r="H24" s="599">
        <v>950</v>
      </c>
      <c r="I24" s="599">
        <v>5498</v>
      </c>
      <c r="J24" s="599">
        <v>2279</v>
      </c>
      <c r="K24" s="599">
        <v>5878</v>
      </c>
      <c r="L24" s="599">
        <v>542</v>
      </c>
      <c r="M24" s="601">
        <v>1.36</v>
      </c>
      <c r="N24" s="604">
        <v>1.5</v>
      </c>
      <c r="O24" s="599">
        <v>1212</v>
      </c>
      <c r="P24" s="599">
        <v>732</v>
      </c>
      <c r="Q24" s="599">
        <v>6530</v>
      </c>
      <c r="R24" s="599">
        <v>4210</v>
      </c>
      <c r="S24" s="599">
        <v>525</v>
      </c>
      <c r="T24" s="599">
        <v>272</v>
      </c>
      <c r="U24" s="600">
        <v>43.3</v>
      </c>
      <c r="V24" s="600">
        <v>37.2</v>
      </c>
    </row>
    <row r="25" spans="1:22" s="591" customFormat="1" ht="15.75" customHeight="1">
      <c r="A25" s="609">
        <v>7</v>
      </c>
      <c r="B25" s="610">
        <v>2063</v>
      </c>
      <c r="C25" s="611">
        <v>11222</v>
      </c>
      <c r="D25" s="611">
        <v>5936</v>
      </c>
      <c r="E25" s="611">
        <v>16350</v>
      </c>
      <c r="F25" s="611">
        <v>925</v>
      </c>
      <c r="G25" s="612">
        <v>44.8</v>
      </c>
      <c r="H25" s="611">
        <v>781</v>
      </c>
      <c r="I25" s="611">
        <v>4913</v>
      </c>
      <c r="J25" s="611">
        <v>2150</v>
      </c>
      <c r="K25" s="611">
        <v>5751</v>
      </c>
      <c r="L25" s="611">
        <v>380</v>
      </c>
      <c r="M25" s="613">
        <v>1.46</v>
      </c>
      <c r="N25" s="614">
        <v>1.55</v>
      </c>
      <c r="O25" s="611">
        <v>1004</v>
      </c>
      <c r="P25" s="611">
        <v>656</v>
      </c>
      <c r="Q25" s="611">
        <v>5920</v>
      </c>
      <c r="R25" s="611">
        <v>3751</v>
      </c>
      <c r="S25" s="611">
        <v>439</v>
      </c>
      <c r="T25" s="611">
        <v>219</v>
      </c>
      <c r="U25" s="612">
        <v>43.7</v>
      </c>
      <c r="V25" s="612">
        <v>33.4</v>
      </c>
    </row>
    <row r="26" spans="1:22" ht="15.75" customHeight="1">
      <c r="A26" s="615" t="s">
        <v>456</v>
      </c>
      <c r="G26" s="616"/>
      <c r="M26" s="617"/>
      <c r="N26" s="618"/>
      <c r="U26" s="619"/>
      <c r="V26" s="619"/>
    </row>
    <row r="27" spans="2:22" ht="15.75" customHeight="1">
      <c r="B27" s="620"/>
      <c r="C27" s="620"/>
      <c r="D27" s="620"/>
      <c r="E27" s="620"/>
      <c r="F27" s="620"/>
      <c r="G27" s="616"/>
      <c r="H27" s="620"/>
      <c r="I27" s="620"/>
      <c r="J27" s="620"/>
      <c r="K27" s="620"/>
      <c r="L27" s="620"/>
      <c r="M27" s="617"/>
      <c r="N27" s="618"/>
      <c r="O27" s="620"/>
      <c r="P27" s="620"/>
      <c r="Q27" s="620"/>
      <c r="R27" s="620"/>
      <c r="S27" s="620"/>
      <c r="T27" s="620"/>
      <c r="U27" s="619"/>
      <c r="V27" s="619"/>
    </row>
    <row r="28" spans="13:22" ht="15.75" customHeight="1">
      <c r="M28" s="617"/>
      <c r="N28" s="618"/>
      <c r="U28" s="619"/>
      <c r="V28" s="619"/>
    </row>
    <row r="29" spans="1:22" s="623" customFormat="1" ht="15.75" customHeight="1">
      <c r="A29" s="621"/>
      <c r="B29" s="622"/>
      <c r="C29" s="622"/>
      <c r="D29" s="622"/>
      <c r="E29" s="622"/>
      <c r="F29" s="622"/>
      <c r="G29" s="622"/>
      <c r="H29" s="622"/>
      <c r="I29" s="622"/>
      <c r="J29" s="622"/>
      <c r="K29" s="622"/>
      <c r="L29" s="622"/>
      <c r="M29" s="622"/>
      <c r="N29" s="622"/>
      <c r="U29" s="624"/>
      <c r="V29" s="624"/>
    </row>
    <row r="30" spans="13:14" ht="13.5">
      <c r="M30" s="617"/>
      <c r="N30" s="618"/>
    </row>
    <row r="31" spans="13:14" ht="13.5">
      <c r="M31" s="617"/>
      <c r="N31" s="618"/>
    </row>
    <row r="32" spans="13:14" ht="13.5">
      <c r="M32" s="617"/>
      <c r="N32" s="618"/>
    </row>
  </sheetData>
  <sheetProtection/>
  <mergeCells count="12">
    <mergeCell ref="O4:O5"/>
    <mergeCell ref="Q4:Q5"/>
    <mergeCell ref="S4:S5"/>
    <mergeCell ref="U4:U5"/>
    <mergeCell ref="A1:V1"/>
    <mergeCell ref="A3:A5"/>
    <mergeCell ref="M3:N4"/>
    <mergeCell ref="O3:V3"/>
    <mergeCell ref="B4:C4"/>
    <mergeCell ref="F4:F5"/>
    <mergeCell ref="G4:G5"/>
    <mergeCell ref="L4:L5"/>
  </mergeCell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IV39"/>
  <sheetViews>
    <sheetView zoomScalePageLayoutView="0" workbookViewId="0" topLeftCell="A1">
      <selection activeCell="A1" sqref="A1:F1"/>
    </sheetView>
  </sheetViews>
  <sheetFormatPr defaultColWidth="10.75390625" defaultRowHeight="9"/>
  <cols>
    <col min="1" max="1" width="20.625" style="535" customWidth="1"/>
    <col min="2" max="2" width="12.375" style="535" customWidth="1"/>
    <col min="3" max="3" width="11.625" style="535" customWidth="1"/>
    <col min="4" max="4" width="12.125" style="535" customWidth="1"/>
    <col min="5" max="5" width="11.625" style="535" customWidth="1"/>
    <col min="6" max="6" width="11.00390625" style="535" customWidth="1"/>
    <col min="7" max="8" width="9.75390625" style="535" customWidth="1"/>
    <col min="9" max="16384" width="10.75390625" style="535" customWidth="1"/>
  </cols>
  <sheetData>
    <row r="1" spans="1:256" ht="15.75" customHeight="1">
      <c r="A1" s="2225" t="s">
        <v>408</v>
      </c>
      <c r="B1" s="2226"/>
      <c r="C1" s="2226"/>
      <c r="D1" s="2226"/>
      <c r="E1" s="2226"/>
      <c r="F1" s="2226"/>
      <c r="G1" s="533"/>
      <c r="H1" s="533"/>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534"/>
      <c r="BJ1" s="534"/>
      <c r="BK1" s="534"/>
      <c r="BL1" s="534"/>
      <c r="BM1" s="534"/>
      <c r="BN1" s="534"/>
      <c r="BO1" s="534"/>
      <c r="BP1" s="534"/>
      <c r="BQ1" s="534"/>
      <c r="BR1" s="534"/>
      <c r="BS1" s="534"/>
      <c r="BT1" s="534"/>
      <c r="BU1" s="534"/>
      <c r="BV1" s="534"/>
      <c r="BW1" s="534"/>
      <c r="BX1" s="534"/>
      <c r="BY1" s="534"/>
      <c r="BZ1" s="534"/>
      <c r="CA1" s="534"/>
      <c r="CB1" s="534"/>
      <c r="CC1" s="534"/>
      <c r="CD1" s="534"/>
      <c r="CE1" s="534"/>
      <c r="CF1" s="534"/>
      <c r="CG1" s="534"/>
      <c r="CH1" s="534"/>
      <c r="CI1" s="534"/>
      <c r="CJ1" s="534"/>
      <c r="CK1" s="534"/>
      <c r="CL1" s="534"/>
      <c r="CM1" s="534"/>
      <c r="CN1" s="534"/>
      <c r="CO1" s="534"/>
      <c r="CP1" s="534"/>
      <c r="CQ1" s="534"/>
      <c r="CR1" s="534"/>
      <c r="CS1" s="534"/>
      <c r="CT1" s="534"/>
      <c r="CU1" s="534"/>
      <c r="CV1" s="534"/>
      <c r="CW1" s="534"/>
      <c r="CX1" s="534"/>
      <c r="CY1" s="534"/>
      <c r="CZ1" s="534"/>
      <c r="DA1" s="534"/>
      <c r="DB1" s="534"/>
      <c r="DC1" s="534"/>
      <c r="DD1" s="534"/>
      <c r="DE1" s="534"/>
      <c r="DF1" s="534"/>
      <c r="DG1" s="534"/>
      <c r="DH1" s="534"/>
      <c r="DI1" s="534"/>
      <c r="DJ1" s="534"/>
      <c r="DK1" s="534"/>
      <c r="DL1" s="534"/>
      <c r="DM1" s="534"/>
      <c r="DN1" s="534"/>
      <c r="DO1" s="534"/>
      <c r="DP1" s="534"/>
      <c r="DQ1" s="534"/>
      <c r="DR1" s="534"/>
      <c r="DS1" s="534"/>
      <c r="DT1" s="534"/>
      <c r="DU1" s="534"/>
      <c r="DV1" s="534"/>
      <c r="DW1" s="534"/>
      <c r="DX1" s="534"/>
      <c r="DY1" s="534"/>
      <c r="DZ1" s="534"/>
      <c r="EA1" s="534"/>
      <c r="EB1" s="534"/>
      <c r="EC1" s="534"/>
      <c r="ED1" s="534"/>
      <c r="EE1" s="534"/>
      <c r="EF1" s="534"/>
      <c r="EG1" s="534"/>
      <c r="EH1" s="534"/>
      <c r="EI1" s="534"/>
      <c r="EJ1" s="534"/>
      <c r="EK1" s="534"/>
      <c r="EL1" s="534"/>
      <c r="EM1" s="534"/>
      <c r="EN1" s="534"/>
      <c r="EO1" s="534"/>
      <c r="EP1" s="534"/>
      <c r="EQ1" s="534"/>
      <c r="ER1" s="534"/>
      <c r="ES1" s="534"/>
      <c r="ET1" s="534"/>
      <c r="EU1" s="534"/>
      <c r="EV1" s="534"/>
      <c r="EW1" s="534"/>
      <c r="EX1" s="534"/>
      <c r="EY1" s="534"/>
      <c r="EZ1" s="534"/>
      <c r="FA1" s="534"/>
      <c r="FB1" s="534"/>
      <c r="FC1" s="534"/>
      <c r="FD1" s="534"/>
      <c r="FE1" s="534"/>
      <c r="FF1" s="534"/>
      <c r="FG1" s="534"/>
      <c r="FH1" s="534"/>
      <c r="FI1" s="534"/>
      <c r="FJ1" s="534"/>
      <c r="FK1" s="534"/>
      <c r="FL1" s="534"/>
      <c r="FM1" s="534"/>
      <c r="FN1" s="534"/>
      <c r="FO1" s="534"/>
      <c r="FP1" s="534"/>
      <c r="FQ1" s="534"/>
      <c r="FR1" s="534"/>
      <c r="FS1" s="534"/>
      <c r="FT1" s="534"/>
      <c r="FU1" s="534"/>
      <c r="FV1" s="534"/>
      <c r="FW1" s="534"/>
      <c r="FX1" s="534"/>
      <c r="FY1" s="534"/>
      <c r="FZ1" s="534"/>
      <c r="GA1" s="534"/>
      <c r="GB1" s="534"/>
      <c r="GC1" s="534"/>
      <c r="GD1" s="534"/>
      <c r="GE1" s="534"/>
      <c r="GF1" s="534"/>
      <c r="GG1" s="534"/>
      <c r="GH1" s="534"/>
      <c r="GI1" s="534"/>
      <c r="GJ1" s="534"/>
      <c r="GK1" s="534"/>
      <c r="GL1" s="534"/>
      <c r="GM1" s="534"/>
      <c r="GN1" s="534"/>
      <c r="GO1" s="534"/>
      <c r="GP1" s="534"/>
      <c r="GQ1" s="534"/>
      <c r="GR1" s="534"/>
      <c r="GS1" s="534"/>
      <c r="GT1" s="534"/>
      <c r="GU1" s="534"/>
      <c r="GV1" s="534"/>
      <c r="GW1" s="534"/>
      <c r="GX1" s="534"/>
      <c r="GY1" s="534"/>
      <c r="GZ1" s="534"/>
      <c r="HA1" s="534"/>
      <c r="HB1" s="534"/>
      <c r="HC1" s="534"/>
      <c r="HD1" s="534"/>
      <c r="HE1" s="534"/>
      <c r="HF1" s="534"/>
      <c r="HG1" s="534"/>
      <c r="HH1" s="534"/>
      <c r="HI1" s="534"/>
      <c r="HJ1" s="534"/>
      <c r="HK1" s="534"/>
      <c r="HL1" s="534"/>
      <c r="HM1" s="534"/>
      <c r="HN1" s="534"/>
      <c r="HO1" s="534"/>
      <c r="HP1" s="534"/>
      <c r="HQ1" s="534"/>
      <c r="HR1" s="534"/>
      <c r="HS1" s="534"/>
      <c r="HT1" s="534"/>
      <c r="HU1" s="534"/>
      <c r="HV1" s="534"/>
      <c r="HW1" s="534"/>
      <c r="HX1" s="534"/>
      <c r="HY1" s="534"/>
      <c r="HZ1" s="534"/>
      <c r="IA1" s="534"/>
      <c r="IB1" s="534"/>
      <c r="IC1" s="534"/>
      <c r="ID1" s="534"/>
      <c r="IE1" s="534"/>
      <c r="IF1" s="534"/>
      <c r="IG1" s="534"/>
      <c r="IH1" s="534"/>
      <c r="II1" s="534"/>
      <c r="IJ1" s="534"/>
      <c r="IK1" s="534"/>
      <c r="IL1" s="534"/>
      <c r="IM1" s="534"/>
      <c r="IN1" s="534"/>
      <c r="IO1" s="534"/>
      <c r="IP1" s="534"/>
      <c r="IQ1" s="534"/>
      <c r="IR1" s="534"/>
      <c r="IS1" s="534"/>
      <c r="IT1" s="534"/>
      <c r="IU1" s="534"/>
      <c r="IV1" s="534"/>
    </row>
    <row r="2" spans="1:256" ht="15.75" customHeight="1" thickBot="1">
      <c r="A2" s="536"/>
      <c r="B2" s="536"/>
      <c r="C2" s="536"/>
      <c r="D2" s="537"/>
      <c r="E2" s="537"/>
      <c r="F2" s="538" t="s">
        <v>409</v>
      </c>
      <c r="G2" s="537"/>
      <c r="I2" s="534"/>
      <c r="J2" s="534"/>
      <c r="K2" s="534"/>
      <c r="L2" s="534"/>
      <c r="M2" s="534"/>
      <c r="N2" s="534"/>
      <c r="O2" s="534"/>
      <c r="P2" s="534"/>
      <c r="Q2" s="534"/>
      <c r="R2" s="534"/>
      <c r="S2" s="534"/>
      <c r="T2" s="534"/>
      <c r="U2" s="534"/>
      <c r="V2" s="534"/>
      <c r="W2" s="534"/>
      <c r="X2" s="534"/>
      <c r="Y2" s="534"/>
      <c r="Z2" s="534"/>
      <c r="AA2" s="534"/>
      <c r="AB2" s="534"/>
      <c r="AC2" s="534"/>
      <c r="AD2" s="534"/>
      <c r="AE2" s="534"/>
      <c r="AF2" s="534"/>
      <c r="AG2" s="534"/>
      <c r="AH2" s="534"/>
      <c r="AI2" s="534"/>
      <c r="AJ2" s="534"/>
      <c r="AK2" s="534"/>
      <c r="AL2" s="534"/>
      <c r="AM2" s="534"/>
      <c r="AN2" s="534"/>
      <c r="AO2" s="534"/>
      <c r="AP2" s="534"/>
      <c r="AQ2" s="534"/>
      <c r="AR2" s="534"/>
      <c r="AS2" s="534"/>
      <c r="AT2" s="534"/>
      <c r="AU2" s="534"/>
      <c r="AV2" s="534"/>
      <c r="AW2" s="534"/>
      <c r="AX2" s="534"/>
      <c r="AY2" s="534"/>
      <c r="AZ2" s="534"/>
      <c r="BA2" s="534"/>
      <c r="BB2" s="534"/>
      <c r="BC2" s="534"/>
      <c r="BD2" s="534"/>
      <c r="BE2" s="534"/>
      <c r="BF2" s="534"/>
      <c r="BG2" s="534"/>
      <c r="BH2" s="534"/>
      <c r="BI2" s="534"/>
      <c r="BJ2" s="534"/>
      <c r="BK2" s="534"/>
      <c r="BL2" s="534"/>
      <c r="BM2" s="534"/>
      <c r="BN2" s="534"/>
      <c r="BO2" s="534"/>
      <c r="BP2" s="534"/>
      <c r="BQ2" s="534"/>
      <c r="BR2" s="534"/>
      <c r="BS2" s="534"/>
      <c r="BT2" s="534"/>
      <c r="BU2" s="534"/>
      <c r="BV2" s="534"/>
      <c r="BW2" s="534"/>
      <c r="BX2" s="534"/>
      <c r="BY2" s="534"/>
      <c r="BZ2" s="534"/>
      <c r="CA2" s="534"/>
      <c r="CB2" s="534"/>
      <c r="CC2" s="534"/>
      <c r="CD2" s="534"/>
      <c r="CE2" s="534"/>
      <c r="CF2" s="534"/>
      <c r="CG2" s="534"/>
      <c r="CH2" s="534"/>
      <c r="CI2" s="534"/>
      <c r="CJ2" s="534"/>
      <c r="CK2" s="534"/>
      <c r="CL2" s="534"/>
      <c r="CM2" s="534"/>
      <c r="CN2" s="534"/>
      <c r="CO2" s="534"/>
      <c r="CP2" s="534"/>
      <c r="CQ2" s="534"/>
      <c r="CR2" s="534"/>
      <c r="CS2" s="534"/>
      <c r="CT2" s="534"/>
      <c r="CU2" s="534"/>
      <c r="CV2" s="534"/>
      <c r="CW2" s="534"/>
      <c r="CX2" s="534"/>
      <c r="CY2" s="534"/>
      <c r="CZ2" s="534"/>
      <c r="DA2" s="534"/>
      <c r="DB2" s="534"/>
      <c r="DC2" s="534"/>
      <c r="DD2" s="534"/>
      <c r="DE2" s="534"/>
      <c r="DF2" s="534"/>
      <c r="DG2" s="534"/>
      <c r="DH2" s="534"/>
      <c r="DI2" s="534"/>
      <c r="DJ2" s="534"/>
      <c r="DK2" s="534"/>
      <c r="DL2" s="534"/>
      <c r="DM2" s="534"/>
      <c r="DN2" s="534"/>
      <c r="DO2" s="534"/>
      <c r="DP2" s="534"/>
      <c r="DQ2" s="534"/>
      <c r="DR2" s="534"/>
      <c r="DS2" s="534"/>
      <c r="DT2" s="534"/>
      <c r="DU2" s="534"/>
      <c r="DV2" s="534"/>
      <c r="DW2" s="534"/>
      <c r="DX2" s="534"/>
      <c r="DY2" s="534"/>
      <c r="DZ2" s="534"/>
      <c r="EA2" s="534"/>
      <c r="EB2" s="534"/>
      <c r="EC2" s="534"/>
      <c r="ED2" s="534"/>
      <c r="EE2" s="534"/>
      <c r="EF2" s="534"/>
      <c r="EG2" s="534"/>
      <c r="EH2" s="534"/>
      <c r="EI2" s="534"/>
      <c r="EJ2" s="534"/>
      <c r="EK2" s="534"/>
      <c r="EL2" s="534"/>
      <c r="EM2" s="534"/>
      <c r="EN2" s="534"/>
      <c r="EO2" s="534"/>
      <c r="EP2" s="534"/>
      <c r="EQ2" s="534"/>
      <c r="ER2" s="534"/>
      <c r="ES2" s="534"/>
      <c r="ET2" s="534"/>
      <c r="EU2" s="534"/>
      <c r="EV2" s="534"/>
      <c r="EW2" s="534"/>
      <c r="EX2" s="534"/>
      <c r="EY2" s="534"/>
      <c r="EZ2" s="534"/>
      <c r="FA2" s="534"/>
      <c r="FB2" s="534"/>
      <c r="FC2" s="534"/>
      <c r="FD2" s="534"/>
      <c r="FE2" s="534"/>
      <c r="FF2" s="534"/>
      <c r="FG2" s="534"/>
      <c r="FH2" s="534"/>
      <c r="FI2" s="534"/>
      <c r="FJ2" s="534"/>
      <c r="FK2" s="534"/>
      <c r="FL2" s="534"/>
      <c r="FM2" s="534"/>
      <c r="FN2" s="534"/>
      <c r="FO2" s="534"/>
      <c r="FP2" s="534"/>
      <c r="FQ2" s="534"/>
      <c r="FR2" s="534"/>
      <c r="FS2" s="534"/>
      <c r="FT2" s="534"/>
      <c r="FU2" s="534"/>
      <c r="FV2" s="534"/>
      <c r="FW2" s="534"/>
      <c r="FX2" s="534"/>
      <c r="FY2" s="534"/>
      <c r="FZ2" s="534"/>
      <c r="GA2" s="534"/>
      <c r="GB2" s="534"/>
      <c r="GC2" s="534"/>
      <c r="GD2" s="534"/>
      <c r="GE2" s="534"/>
      <c r="GF2" s="534"/>
      <c r="GG2" s="534"/>
      <c r="GH2" s="534"/>
      <c r="GI2" s="534"/>
      <c r="GJ2" s="534"/>
      <c r="GK2" s="534"/>
      <c r="GL2" s="534"/>
      <c r="GM2" s="534"/>
      <c r="GN2" s="534"/>
      <c r="GO2" s="534"/>
      <c r="GP2" s="534"/>
      <c r="GQ2" s="534"/>
      <c r="GR2" s="534"/>
      <c r="GS2" s="534"/>
      <c r="GT2" s="534"/>
      <c r="GU2" s="534"/>
      <c r="GV2" s="534"/>
      <c r="GW2" s="534"/>
      <c r="GX2" s="534"/>
      <c r="GY2" s="534"/>
      <c r="GZ2" s="534"/>
      <c r="HA2" s="534"/>
      <c r="HB2" s="534"/>
      <c r="HC2" s="534"/>
      <c r="HD2" s="534"/>
      <c r="HE2" s="534"/>
      <c r="HF2" s="534"/>
      <c r="HG2" s="534"/>
      <c r="HH2" s="534"/>
      <c r="HI2" s="534"/>
      <c r="HJ2" s="534"/>
      <c r="HK2" s="534"/>
      <c r="HL2" s="534"/>
      <c r="HM2" s="534"/>
      <c r="HN2" s="534"/>
      <c r="HO2" s="534"/>
      <c r="HP2" s="534"/>
      <c r="HQ2" s="534"/>
      <c r="HR2" s="534"/>
      <c r="HS2" s="534"/>
      <c r="HT2" s="534"/>
      <c r="HU2" s="534"/>
      <c r="HV2" s="534"/>
      <c r="HW2" s="534"/>
      <c r="HX2" s="534"/>
      <c r="HY2" s="534"/>
      <c r="HZ2" s="534"/>
      <c r="IA2" s="534"/>
      <c r="IB2" s="534"/>
      <c r="IC2" s="534"/>
      <c r="ID2" s="534"/>
      <c r="IE2" s="534"/>
      <c r="IF2" s="534"/>
      <c r="IG2" s="534"/>
      <c r="IH2" s="534"/>
      <c r="II2" s="534"/>
      <c r="IJ2" s="534"/>
      <c r="IK2" s="534"/>
      <c r="IL2" s="534"/>
      <c r="IM2" s="534"/>
      <c r="IN2" s="534"/>
      <c r="IO2" s="534"/>
      <c r="IP2" s="534"/>
      <c r="IQ2" s="534"/>
      <c r="IR2" s="534"/>
      <c r="IS2" s="534"/>
      <c r="IT2" s="534"/>
      <c r="IU2" s="534"/>
      <c r="IV2" s="534"/>
    </row>
    <row r="3" spans="1:7" ht="15.75" customHeight="1" thickTop="1">
      <c r="A3" s="539" t="s">
        <v>410</v>
      </c>
      <c r="B3" s="2227" t="s">
        <v>411</v>
      </c>
      <c r="C3" s="2229" t="s">
        <v>412</v>
      </c>
      <c r="D3" s="540" t="s">
        <v>413</v>
      </c>
      <c r="E3" s="540" t="s">
        <v>414</v>
      </c>
      <c r="F3" s="2231" t="s">
        <v>415</v>
      </c>
      <c r="G3" s="541"/>
    </row>
    <row r="4" spans="1:7" ht="15.75" customHeight="1">
      <c r="A4" s="542" t="s">
        <v>416</v>
      </c>
      <c r="B4" s="2228"/>
      <c r="C4" s="2230"/>
      <c r="D4" s="543" t="s">
        <v>417</v>
      </c>
      <c r="E4" s="543" t="s">
        <v>418</v>
      </c>
      <c r="F4" s="2232"/>
      <c r="G4" s="541"/>
    </row>
    <row r="5" spans="1:7" ht="15.75" customHeight="1">
      <c r="A5" s="544"/>
      <c r="B5" s="545"/>
      <c r="C5" s="545"/>
      <c r="D5" s="545"/>
      <c r="E5" s="545"/>
      <c r="F5" s="545"/>
      <c r="G5" s="541"/>
    </row>
    <row r="6" spans="1:7" s="549" customFormat="1" ht="15.75" customHeight="1">
      <c r="A6" s="546" t="s">
        <v>419</v>
      </c>
      <c r="B6" s="547">
        <v>13487</v>
      </c>
      <c r="C6" s="547">
        <v>201204</v>
      </c>
      <c r="D6" s="547">
        <v>737</v>
      </c>
      <c r="E6" s="547">
        <v>2337</v>
      </c>
      <c r="F6" s="547">
        <v>247039</v>
      </c>
      <c r="G6" s="548"/>
    </row>
    <row r="7" spans="1:7" s="549" customFormat="1" ht="15.75" customHeight="1">
      <c r="A7" s="550" t="s">
        <v>420</v>
      </c>
      <c r="B7" s="547">
        <v>13479</v>
      </c>
      <c r="C7" s="547">
        <v>205167</v>
      </c>
      <c r="D7" s="547">
        <v>710</v>
      </c>
      <c r="E7" s="547">
        <v>2162</v>
      </c>
      <c r="F7" s="547">
        <v>232846</v>
      </c>
      <c r="G7" s="548"/>
    </row>
    <row r="8" spans="1:7" s="549" customFormat="1" ht="15.75" customHeight="1">
      <c r="A8" s="550" t="s">
        <v>421</v>
      </c>
      <c r="B8" s="547">
        <v>13459</v>
      </c>
      <c r="C8" s="547">
        <v>206132</v>
      </c>
      <c r="D8" s="547">
        <v>708</v>
      </c>
      <c r="E8" s="547">
        <v>2104</v>
      </c>
      <c r="F8" s="547">
        <v>228239</v>
      </c>
      <c r="G8" s="548"/>
    </row>
    <row r="9" spans="1:7" s="549" customFormat="1" ht="15.75" customHeight="1">
      <c r="A9" s="550" t="s">
        <v>422</v>
      </c>
      <c r="B9" s="547">
        <v>13380</v>
      </c>
      <c r="C9" s="547">
        <v>206636</v>
      </c>
      <c r="D9" s="547">
        <v>700</v>
      </c>
      <c r="E9" s="547">
        <v>2178</v>
      </c>
      <c r="F9" s="547">
        <v>239155</v>
      </c>
      <c r="G9" s="548"/>
    </row>
    <row r="10" spans="1:7" s="549" customFormat="1" ht="15.75" customHeight="1">
      <c r="A10" s="550" t="s">
        <v>423</v>
      </c>
      <c r="B10" s="547">
        <v>13311</v>
      </c>
      <c r="C10" s="547">
        <v>204441</v>
      </c>
      <c r="D10" s="547">
        <v>717</v>
      </c>
      <c r="E10" s="547">
        <v>2533</v>
      </c>
      <c r="F10" s="547">
        <v>285994</v>
      </c>
      <c r="G10" s="548"/>
    </row>
    <row r="11" spans="1:7" s="549" customFormat="1" ht="15.75" customHeight="1">
      <c r="A11" s="551"/>
      <c r="B11" s="552"/>
      <c r="C11" s="552"/>
      <c r="D11" s="552"/>
      <c r="E11" s="552"/>
      <c r="F11" s="552"/>
      <c r="G11" s="548"/>
    </row>
    <row r="12" spans="1:7" s="549" customFormat="1" ht="15.75" customHeight="1">
      <c r="A12" s="546" t="s">
        <v>100</v>
      </c>
      <c r="B12" s="553">
        <v>13347</v>
      </c>
      <c r="C12" s="552">
        <v>205473</v>
      </c>
      <c r="D12" s="552">
        <v>624</v>
      </c>
      <c r="E12" s="552">
        <v>2759</v>
      </c>
      <c r="F12" s="552">
        <v>320655</v>
      </c>
      <c r="G12" s="548"/>
    </row>
    <row r="13" spans="1:7" s="549" customFormat="1" ht="15.75" customHeight="1">
      <c r="A13" s="554">
        <v>8</v>
      </c>
      <c r="B13" s="553">
        <v>13348</v>
      </c>
      <c r="C13" s="552">
        <v>205353</v>
      </c>
      <c r="D13" s="552">
        <v>665</v>
      </c>
      <c r="E13" s="552">
        <v>2813</v>
      </c>
      <c r="F13" s="552">
        <v>311355</v>
      </c>
      <c r="G13" s="548"/>
    </row>
    <row r="14" spans="1:7" s="549" customFormat="1" ht="15.75" customHeight="1">
      <c r="A14" s="555">
        <v>9</v>
      </c>
      <c r="B14" s="553">
        <v>13262</v>
      </c>
      <c r="C14" s="556">
        <v>205044</v>
      </c>
      <c r="D14" s="557">
        <v>657</v>
      </c>
      <c r="E14" s="556">
        <v>2848</v>
      </c>
      <c r="F14" s="556">
        <v>349585</v>
      </c>
      <c r="G14" s="548"/>
    </row>
    <row r="15" spans="1:7" s="549" customFormat="1" ht="15.75" customHeight="1">
      <c r="A15" s="555">
        <v>10</v>
      </c>
      <c r="B15" s="553">
        <v>13261</v>
      </c>
      <c r="C15" s="556">
        <v>204221</v>
      </c>
      <c r="D15" s="557">
        <v>730</v>
      </c>
      <c r="E15" s="556">
        <v>2714</v>
      </c>
      <c r="F15" s="556">
        <v>311356</v>
      </c>
      <c r="G15" s="548"/>
    </row>
    <row r="16" spans="1:7" s="549" customFormat="1" ht="15.75" customHeight="1">
      <c r="A16" s="555">
        <v>11</v>
      </c>
      <c r="B16" s="553">
        <v>13292</v>
      </c>
      <c r="C16" s="556">
        <v>204516</v>
      </c>
      <c r="D16" s="557">
        <v>547</v>
      </c>
      <c r="E16" s="556">
        <v>2582</v>
      </c>
      <c r="F16" s="556">
        <v>278483</v>
      </c>
      <c r="G16" s="548"/>
    </row>
    <row r="17" spans="1:7" s="549" customFormat="1" ht="15.75" customHeight="1">
      <c r="A17" s="555">
        <v>12</v>
      </c>
      <c r="B17" s="553">
        <v>13300</v>
      </c>
      <c r="C17" s="556">
        <v>204571</v>
      </c>
      <c r="D17" s="557">
        <v>456</v>
      </c>
      <c r="E17" s="556">
        <v>2495</v>
      </c>
      <c r="F17" s="556">
        <v>288409</v>
      </c>
      <c r="G17" s="548"/>
    </row>
    <row r="18" spans="1:7" s="549" customFormat="1" ht="15.75" customHeight="1">
      <c r="A18" s="555" t="s">
        <v>279</v>
      </c>
      <c r="B18" s="553">
        <v>13310</v>
      </c>
      <c r="C18" s="556">
        <v>203739</v>
      </c>
      <c r="D18" s="557">
        <v>641</v>
      </c>
      <c r="E18" s="556">
        <v>2458</v>
      </c>
      <c r="F18" s="556">
        <v>268116</v>
      </c>
      <c r="G18" s="548"/>
    </row>
    <row r="19" spans="1:7" s="549" customFormat="1" ht="15.75" customHeight="1">
      <c r="A19" s="555">
        <v>2</v>
      </c>
      <c r="B19" s="558">
        <v>13303</v>
      </c>
      <c r="C19" s="557">
        <v>203593</v>
      </c>
      <c r="D19" s="557">
        <v>536</v>
      </c>
      <c r="E19" s="557">
        <v>2374</v>
      </c>
      <c r="F19" s="557">
        <v>247383</v>
      </c>
      <c r="G19" s="548"/>
    </row>
    <row r="20" spans="1:7" s="549" customFormat="1" ht="15.75" customHeight="1">
      <c r="A20" s="555">
        <v>3</v>
      </c>
      <c r="B20" s="558">
        <v>13310</v>
      </c>
      <c r="C20" s="557">
        <v>203290</v>
      </c>
      <c r="D20" s="557">
        <v>693</v>
      </c>
      <c r="E20" s="557">
        <v>2419</v>
      </c>
      <c r="F20" s="557">
        <v>293948</v>
      </c>
      <c r="G20" s="548"/>
    </row>
    <row r="21" spans="1:7" s="549" customFormat="1" ht="15.75" customHeight="1">
      <c r="A21" s="555">
        <v>4</v>
      </c>
      <c r="B21" s="558">
        <v>13300</v>
      </c>
      <c r="C21" s="557">
        <v>203228</v>
      </c>
      <c r="D21" s="557">
        <v>1308</v>
      </c>
      <c r="E21" s="557">
        <v>2402</v>
      </c>
      <c r="F21" s="557">
        <v>252926</v>
      </c>
      <c r="G21" s="548"/>
    </row>
    <row r="22" spans="1:7" s="549" customFormat="1" ht="15.75" customHeight="1">
      <c r="A22" s="555">
        <v>5</v>
      </c>
      <c r="B22" s="558">
        <v>13291</v>
      </c>
      <c r="C22" s="557">
        <v>204565</v>
      </c>
      <c r="D22" s="557">
        <v>791</v>
      </c>
      <c r="E22" s="557">
        <v>2425</v>
      </c>
      <c r="F22" s="557">
        <v>259660</v>
      </c>
      <c r="G22" s="548"/>
    </row>
    <row r="23" spans="1:7" s="549" customFormat="1" ht="15.75" customHeight="1">
      <c r="A23" s="555">
        <v>6</v>
      </c>
      <c r="B23" s="558">
        <v>13271</v>
      </c>
      <c r="C23" s="557">
        <v>204861</v>
      </c>
      <c r="D23" s="557">
        <v>645</v>
      </c>
      <c r="E23" s="557">
        <v>2714</v>
      </c>
      <c r="F23" s="557">
        <v>320825</v>
      </c>
      <c r="G23" s="548"/>
    </row>
    <row r="24" spans="1:7" s="549" customFormat="1" ht="15.75" customHeight="1">
      <c r="A24" s="559">
        <v>7</v>
      </c>
      <c r="B24" s="560" t="s">
        <v>424</v>
      </c>
      <c r="C24" s="561" t="s">
        <v>425</v>
      </c>
      <c r="D24" s="561" t="s">
        <v>426</v>
      </c>
      <c r="E24" s="561" t="s">
        <v>427</v>
      </c>
      <c r="F24" s="561" t="s">
        <v>428</v>
      </c>
      <c r="G24" s="548"/>
    </row>
    <row r="25" spans="1:7" s="549" customFormat="1" ht="15.75" customHeight="1">
      <c r="A25" s="562" t="s">
        <v>429</v>
      </c>
      <c r="B25" s="563"/>
      <c r="C25" s="563"/>
      <c r="D25" s="563"/>
      <c r="E25" s="563"/>
      <c r="F25" s="563"/>
      <c r="G25" s="548"/>
    </row>
    <row r="26" spans="1:8" s="549" customFormat="1" ht="15.75" customHeight="1">
      <c r="A26" s="564"/>
      <c r="D26" s="565"/>
      <c r="E26" s="565"/>
      <c r="F26" s="565"/>
      <c r="G26" s="565"/>
      <c r="H26" s="565"/>
    </row>
    <row r="27" spans="1:8" ht="15.75" customHeight="1">
      <c r="A27" s="566"/>
      <c r="B27" s="566"/>
      <c r="C27" s="566"/>
      <c r="D27" s="567"/>
      <c r="E27" s="567"/>
      <c r="F27" s="567"/>
      <c r="G27" s="567"/>
      <c r="H27" s="567"/>
    </row>
    <row r="28" spans="4:8" ht="15.75" customHeight="1">
      <c r="D28" s="567"/>
      <c r="E28" s="567"/>
      <c r="F28" s="567"/>
      <c r="G28" s="567"/>
      <c r="H28" s="567"/>
    </row>
    <row r="29" spans="4:8" ht="15.75" customHeight="1">
      <c r="D29" s="567"/>
      <c r="E29" s="567"/>
      <c r="F29" s="567"/>
      <c r="G29" s="567"/>
      <c r="H29" s="567"/>
    </row>
    <row r="30" spans="4:8" ht="15.75" customHeight="1">
      <c r="D30" s="567"/>
      <c r="E30" s="567"/>
      <c r="F30" s="567"/>
      <c r="G30" s="567"/>
      <c r="H30" s="567"/>
    </row>
    <row r="31" spans="4:8" ht="15.75" customHeight="1">
      <c r="D31" s="567"/>
      <c r="E31" s="567"/>
      <c r="F31" s="567"/>
      <c r="G31" s="567"/>
      <c r="H31" s="567"/>
    </row>
    <row r="32" spans="4:8" ht="15.75" customHeight="1">
      <c r="D32" s="567"/>
      <c r="E32" s="567"/>
      <c r="F32" s="567"/>
      <c r="G32" s="567"/>
      <c r="H32" s="567"/>
    </row>
    <row r="33" spans="4:8" ht="15.75" customHeight="1">
      <c r="D33" s="567"/>
      <c r="E33" s="567"/>
      <c r="F33" s="567"/>
      <c r="G33" s="567"/>
      <c r="H33" s="567"/>
    </row>
    <row r="34" spans="4:8" ht="14.25">
      <c r="D34" s="567"/>
      <c r="E34" s="567"/>
      <c r="F34" s="567"/>
      <c r="G34" s="567"/>
      <c r="H34" s="567"/>
    </row>
    <row r="35" spans="4:8" ht="14.25">
      <c r="D35" s="567"/>
      <c r="E35" s="567"/>
      <c r="F35" s="567"/>
      <c r="G35" s="567"/>
      <c r="H35" s="567"/>
    </row>
    <row r="36" spans="4:8" ht="14.25">
      <c r="D36" s="567"/>
      <c r="E36" s="567"/>
      <c r="F36" s="567"/>
      <c r="G36" s="567"/>
      <c r="H36" s="567"/>
    </row>
    <row r="37" spans="4:8" ht="14.25">
      <c r="D37" s="567"/>
      <c r="E37" s="567"/>
      <c r="F37" s="567"/>
      <c r="G37" s="567"/>
      <c r="H37" s="567"/>
    </row>
    <row r="38" spans="4:8" ht="14.25">
      <c r="D38" s="567"/>
      <c r="E38" s="567"/>
      <c r="F38" s="567"/>
      <c r="G38" s="567"/>
      <c r="H38" s="567"/>
    </row>
    <row r="39" spans="4:8" ht="14.25">
      <c r="D39" s="567"/>
      <c r="E39" s="567"/>
      <c r="F39" s="567"/>
      <c r="G39" s="567"/>
      <c r="H39" s="567"/>
    </row>
  </sheetData>
  <sheetProtection/>
  <mergeCells count="4">
    <mergeCell ref="A1:F1"/>
    <mergeCell ref="B3:B4"/>
    <mergeCell ref="C3:C4"/>
    <mergeCell ref="F3:F4"/>
  </mergeCell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sheetPr>
    <pageSetUpPr fitToPage="1"/>
  </sheetPr>
  <dimension ref="A1:I37"/>
  <sheetViews>
    <sheetView showOutlineSymbols="0" zoomScaleSheetLayoutView="100" zoomScalePageLayoutView="0" workbookViewId="0" topLeftCell="A1">
      <selection activeCell="A1" sqref="A1:I1"/>
    </sheetView>
  </sheetViews>
  <sheetFormatPr defaultColWidth="10.75390625" defaultRowHeight="9"/>
  <cols>
    <col min="1" max="1" width="10.25390625" style="308" customWidth="1"/>
    <col min="2" max="2" width="10.75390625" style="308" customWidth="1"/>
    <col min="3" max="4" width="9.75390625" style="308" customWidth="1"/>
    <col min="5" max="6" width="9.00390625" style="308" customWidth="1"/>
    <col min="7" max="9" width="9.75390625" style="308" customWidth="1"/>
    <col min="10" max="16384" width="10.75390625" style="308" customWidth="1"/>
  </cols>
  <sheetData>
    <row r="1" spans="1:9" ht="15.75" customHeight="1">
      <c r="A1" s="1881" t="s">
        <v>281</v>
      </c>
      <c r="B1" s="2250"/>
      <c r="C1" s="2250"/>
      <c r="D1" s="2250"/>
      <c r="E1" s="2250"/>
      <c r="F1" s="2250"/>
      <c r="G1" s="2250"/>
      <c r="H1" s="307"/>
      <c r="I1" s="307"/>
    </row>
    <row r="2" spans="1:9" ht="15.75" customHeight="1" thickBot="1">
      <c r="A2" s="309"/>
      <c r="B2" s="310"/>
      <c r="C2" s="307"/>
      <c r="D2" s="307"/>
      <c r="E2" s="307"/>
      <c r="F2" s="307"/>
      <c r="G2" s="307"/>
      <c r="H2" s="307"/>
      <c r="I2" s="311" t="s">
        <v>282</v>
      </c>
    </row>
    <row r="3" spans="1:9" ht="15.75" customHeight="1" thickTop="1">
      <c r="A3" s="2242" t="s">
        <v>283</v>
      </c>
      <c r="B3" s="2239" t="s">
        <v>284</v>
      </c>
      <c r="C3" s="2239" t="s">
        <v>285</v>
      </c>
      <c r="D3" s="2236" t="s">
        <v>286</v>
      </c>
      <c r="E3" s="2239" t="s">
        <v>287</v>
      </c>
      <c r="F3" s="2236" t="s">
        <v>288</v>
      </c>
      <c r="G3" s="2251" t="s">
        <v>289</v>
      </c>
      <c r="H3" s="2236" t="s">
        <v>290</v>
      </c>
      <c r="I3" s="2239" t="s">
        <v>291</v>
      </c>
    </row>
    <row r="4" spans="1:9" ht="14.25" customHeight="1">
      <c r="A4" s="2243"/>
      <c r="B4" s="2240"/>
      <c r="C4" s="2240"/>
      <c r="D4" s="2237"/>
      <c r="E4" s="2240"/>
      <c r="F4" s="2246"/>
      <c r="G4" s="2252"/>
      <c r="H4" s="2237"/>
      <c r="I4" s="2240"/>
    </row>
    <row r="5" spans="1:9" ht="33" customHeight="1">
      <c r="A5" s="2244"/>
      <c r="B5" s="2241"/>
      <c r="C5" s="2241"/>
      <c r="D5" s="2245"/>
      <c r="E5" s="2241"/>
      <c r="F5" s="2247"/>
      <c r="G5" s="2253"/>
      <c r="H5" s="2238"/>
      <c r="I5" s="2241"/>
    </row>
    <row r="6" spans="1:9" ht="16.5" customHeight="1">
      <c r="A6" s="312"/>
      <c r="B6" s="313"/>
      <c r="C6" s="314"/>
      <c r="D6" s="314"/>
      <c r="E6" s="314"/>
      <c r="F6" s="314"/>
      <c r="G6" s="314"/>
      <c r="H6" s="315"/>
      <c r="I6" s="314"/>
    </row>
    <row r="7" spans="1:9" s="320" customFormat="1" ht="15.75" customHeight="1">
      <c r="A7" s="316" t="s">
        <v>292</v>
      </c>
      <c r="B7" s="317">
        <v>9604</v>
      </c>
      <c r="C7" s="318">
        <v>14</v>
      </c>
      <c r="D7" s="318">
        <v>2529</v>
      </c>
      <c r="E7" s="318">
        <v>87</v>
      </c>
      <c r="F7" s="318">
        <v>56</v>
      </c>
      <c r="G7" s="318">
        <v>1392</v>
      </c>
      <c r="H7" s="319">
        <v>879</v>
      </c>
      <c r="I7" s="318">
        <v>758</v>
      </c>
    </row>
    <row r="8" spans="1:9" s="320" customFormat="1" ht="15.75" customHeight="1">
      <c r="A8" s="316">
        <v>28</v>
      </c>
      <c r="B8" s="317">
        <v>9562</v>
      </c>
      <c r="C8" s="318">
        <v>12</v>
      </c>
      <c r="D8" s="318">
        <v>2572</v>
      </c>
      <c r="E8" s="318">
        <v>65</v>
      </c>
      <c r="F8" s="318">
        <v>53</v>
      </c>
      <c r="G8" s="318">
        <v>1357</v>
      </c>
      <c r="H8" s="319">
        <v>881</v>
      </c>
      <c r="I8" s="318">
        <v>676</v>
      </c>
    </row>
    <row r="9" spans="1:9" s="320" customFormat="1" ht="15.75" customHeight="1">
      <c r="A9" s="316">
        <v>29</v>
      </c>
      <c r="B9" s="317">
        <v>9694</v>
      </c>
      <c r="C9" s="318">
        <v>9</v>
      </c>
      <c r="D9" s="318">
        <v>2518</v>
      </c>
      <c r="E9" s="318">
        <v>76</v>
      </c>
      <c r="F9" s="318">
        <v>84</v>
      </c>
      <c r="G9" s="318">
        <v>1426</v>
      </c>
      <c r="H9" s="319">
        <v>878</v>
      </c>
      <c r="I9" s="318">
        <v>550</v>
      </c>
    </row>
    <row r="10" spans="1:9" s="320" customFormat="1" ht="15.75" customHeight="1">
      <c r="A10" s="316">
        <v>30</v>
      </c>
      <c r="B10" s="317">
        <v>9724</v>
      </c>
      <c r="C10" s="318">
        <v>10</v>
      </c>
      <c r="D10" s="318">
        <v>2417</v>
      </c>
      <c r="E10" s="318">
        <v>102</v>
      </c>
      <c r="F10" s="318">
        <v>74</v>
      </c>
      <c r="G10" s="318">
        <v>1388</v>
      </c>
      <c r="H10" s="319">
        <v>847</v>
      </c>
      <c r="I10" s="318">
        <v>512</v>
      </c>
    </row>
    <row r="11" spans="1:9" s="320" customFormat="1" ht="15.75" customHeight="1">
      <c r="A11" s="316" t="s">
        <v>69</v>
      </c>
      <c r="B11" s="317">
        <v>9710</v>
      </c>
      <c r="C11" s="318">
        <v>9</v>
      </c>
      <c r="D11" s="321">
        <v>2481</v>
      </c>
      <c r="E11" s="318">
        <v>92</v>
      </c>
      <c r="F11" s="318">
        <v>63</v>
      </c>
      <c r="G11" s="321">
        <v>1376</v>
      </c>
      <c r="H11" s="319">
        <v>803</v>
      </c>
      <c r="I11" s="318">
        <v>463</v>
      </c>
    </row>
    <row r="12" spans="1:9" ht="15.75" customHeight="1">
      <c r="A12" s="322"/>
      <c r="B12" s="323"/>
      <c r="C12" s="323"/>
      <c r="D12" s="323"/>
      <c r="E12" s="323"/>
      <c r="F12" s="323"/>
      <c r="G12" s="323"/>
      <c r="H12" s="323"/>
      <c r="I12" s="323"/>
    </row>
    <row r="13" spans="1:9" s="320" customFormat="1" ht="15.75" customHeight="1">
      <c r="A13" s="324" t="s">
        <v>293</v>
      </c>
      <c r="B13" s="325">
        <v>790</v>
      </c>
      <c r="C13" s="326">
        <v>1</v>
      </c>
      <c r="D13" s="319">
        <v>194</v>
      </c>
      <c r="E13" s="319">
        <v>10</v>
      </c>
      <c r="F13" s="326">
        <v>4</v>
      </c>
      <c r="G13" s="319">
        <v>93</v>
      </c>
      <c r="H13" s="319">
        <v>67</v>
      </c>
      <c r="I13" s="319">
        <v>29</v>
      </c>
    </row>
    <row r="14" spans="1:9" s="320" customFormat="1" ht="15.75" customHeight="1">
      <c r="A14" s="324" t="s">
        <v>294</v>
      </c>
      <c r="B14" s="327">
        <v>925</v>
      </c>
      <c r="C14" s="328">
        <v>1</v>
      </c>
      <c r="D14" s="328">
        <v>225</v>
      </c>
      <c r="E14" s="328">
        <v>9</v>
      </c>
      <c r="F14" s="328">
        <v>11</v>
      </c>
      <c r="G14" s="328">
        <v>114</v>
      </c>
      <c r="H14" s="328">
        <v>72</v>
      </c>
      <c r="I14" s="328">
        <v>31</v>
      </c>
    </row>
    <row r="15" spans="1:9" s="330" customFormat="1" ht="15.75" customHeight="1">
      <c r="A15" s="329">
        <v>2</v>
      </c>
      <c r="B15" s="327">
        <v>844</v>
      </c>
      <c r="C15" s="328">
        <v>1</v>
      </c>
      <c r="D15" s="328">
        <v>187</v>
      </c>
      <c r="E15" s="328">
        <v>4</v>
      </c>
      <c r="F15" s="328">
        <v>3</v>
      </c>
      <c r="G15" s="328">
        <v>150</v>
      </c>
      <c r="H15" s="328">
        <v>60</v>
      </c>
      <c r="I15" s="328">
        <v>40</v>
      </c>
    </row>
    <row r="16" spans="1:9" s="330" customFormat="1" ht="15.75" customHeight="1">
      <c r="A16" s="331">
        <v>3</v>
      </c>
      <c r="B16" s="327">
        <v>830</v>
      </c>
      <c r="C16" s="328">
        <v>1</v>
      </c>
      <c r="D16" s="328">
        <v>200</v>
      </c>
      <c r="E16" s="328">
        <v>8</v>
      </c>
      <c r="F16" s="328">
        <v>4</v>
      </c>
      <c r="G16" s="328">
        <v>127</v>
      </c>
      <c r="H16" s="328">
        <v>71</v>
      </c>
      <c r="I16" s="328">
        <v>27</v>
      </c>
    </row>
    <row r="17" spans="1:9" s="330" customFormat="1" ht="15.75" customHeight="1">
      <c r="A17" s="332">
        <v>4</v>
      </c>
      <c r="B17" s="328">
        <v>801</v>
      </c>
      <c r="C17" s="333" t="s">
        <v>121</v>
      </c>
      <c r="D17" s="328">
        <v>195</v>
      </c>
      <c r="E17" s="328">
        <v>11</v>
      </c>
      <c r="F17" s="328">
        <v>4</v>
      </c>
      <c r="G17" s="328">
        <v>100</v>
      </c>
      <c r="H17" s="328">
        <v>66</v>
      </c>
      <c r="I17" s="328">
        <v>34</v>
      </c>
    </row>
    <row r="18" spans="1:9" s="320" customFormat="1" ht="15.75" customHeight="1">
      <c r="A18" s="324" t="s">
        <v>295</v>
      </c>
      <c r="B18" s="334">
        <v>811</v>
      </c>
      <c r="C18" s="335" t="s">
        <v>121</v>
      </c>
      <c r="D18" s="336">
        <v>199</v>
      </c>
      <c r="E18" s="336">
        <v>9</v>
      </c>
      <c r="F18" s="336">
        <v>5</v>
      </c>
      <c r="G18" s="336">
        <v>137</v>
      </c>
      <c r="H18" s="336">
        <v>66</v>
      </c>
      <c r="I18" s="336">
        <v>25</v>
      </c>
    </row>
    <row r="19" spans="1:9" ht="15.75" customHeight="1" thickBot="1">
      <c r="A19" s="337"/>
      <c r="B19" s="338"/>
      <c r="C19" s="338"/>
      <c r="D19" s="338"/>
      <c r="E19" s="338"/>
      <c r="F19" s="338"/>
      <c r="G19" s="338"/>
      <c r="H19" s="338"/>
      <c r="I19" s="338"/>
    </row>
    <row r="20" spans="1:9" ht="15.75" customHeight="1" thickTop="1">
      <c r="A20" s="2242" t="s">
        <v>283</v>
      </c>
      <c r="B20" s="2236" t="s">
        <v>296</v>
      </c>
      <c r="C20" s="2239" t="s">
        <v>297</v>
      </c>
      <c r="D20" s="2236" t="s">
        <v>298</v>
      </c>
      <c r="E20" s="2239" t="s">
        <v>299</v>
      </c>
      <c r="F20" s="2239" t="s">
        <v>300</v>
      </c>
      <c r="G20" s="2239" t="s">
        <v>301</v>
      </c>
      <c r="H20" s="2236" t="s">
        <v>302</v>
      </c>
      <c r="I20" s="2233" t="s">
        <v>303</v>
      </c>
    </row>
    <row r="21" spans="1:9" ht="14.25" customHeight="1">
      <c r="A21" s="2243"/>
      <c r="B21" s="2237"/>
      <c r="C21" s="2240"/>
      <c r="D21" s="2246"/>
      <c r="E21" s="2248"/>
      <c r="F21" s="2240"/>
      <c r="G21" s="2240"/>
      <c r="H21" s="2246"/>
      <c r="I21" s="2234"/>
    </row>
    <row r="22" spans="1:9" ht="33" customHeight="1">
      <c r="A22" s="2244"/>
      <c r="B22" s="2245"/>
      <c r="C22" s="2241"/>
      <c r="D22" s="2247"/>
      <c r="E22" s="2249"/>
      <c r="F22" s="2241"/>
      <c r="G22" s="2241"/>
      <c r="H22" s="2247"/>
      <c r="I22" s="2235"/>
    </row>
    <row r="23" spans="1:9" ht="16.5" customHeight="1">
      <c r="A23" s="312"/>
      <c r="B23" s="339"/>
      <c r="C23" s="314"/>
      <c r="D23" s="314"/>
      <c r="E23" s="314"/>
      <c r="F23" s="314"/>
      <c r="G23" s="314"/>
      <c r="H23" s="314"/>
      <c r="I23" s="314"/>
    </row>
    <row r="24" spans="1:9" s="320" customFormat="1" ht="15.75" customHeight="1">
      <c r="A24" s="316" t="s">
        <v>292</v>
      </c>
      <c r="B24" s="325">
        <v>138</v>
      </c>
      <c r="C24" s="318">
        <v>12</v>
      </c>
      <c r="D24" s="318">
        <v>19</v>
      </c>
      <c r="E24" s="318">
        <v>87</v>
      </c>
      <c r="F24" s="318">
        <v>170</v>
      </c>
      <c r="G24" s="340">
        <v>918</v>
      </c>
      <c r="H24" s="318">
        <v>273</v>
      </c>
      <c r="I24" s="318">
        <v>158</v>
      </c>
    </row>
    <row r="25" spans="1:9" s="320" customFormat="1" ht="15.75" customHeight="1">
      <c r="A25" s="316">
        <v>28</v>
      </c>
      <c r="B25" s="325">
        <v>123</v>
      </c>
      <c r="C25" s="318">
        <v>13</v>
      </c>
      <c r="D25" s="318">
        <v>19</v>
      </c>
      <c r="E25" s="318">
        <v>92</v>
      </c>
      <c r="F25" s="318">
        <v>171</v>
      </c>
      <c r="G25" s="340">
        <v>910</v>
      </c>
      <c r="H25" s="318">
        <v>287</v>
      </c>
      <c r="I25" s="318">
        <v>130</v>
      </c>
    </row>
    <row r="26" spans="1:9" s="320" customFormat="1" ht="15.75" customHeight="1">
      <c r="A26" s="316">
        <v>29</v>
      </c>
      <c r="B26" s="325">
        <v>120</v>
      </c>
      <c r="C26" s="318">
        <v>7</v>
      </c>
      <c r="D26" s="318">
        <v>15</v>
      </c>
      <c r="E26" s="318">
        <v>98</v>
      </c>
      <c r="F26" s="318">
        <v>191</v>
      </c>
      <c r="G26" s="340">
        <v>970</v>
      </c>
      <c r="H26" s="318">
        <v>265</v>
      </c>
      <c r="I26" s="318">
        <v>113</v>
      </c>
    </row>
    <row r="27" spans="1:9" s="320" customFormat="1" ht="15.75" customHeight="1">
      <c r="A27" s="316">
        <v>30</v>
      </c>
      <c r="B27" s="325">
        <v>142</v>
      </c>
      <c r="C27" s="318">
        <v>19</v>
      </c>
      <c r="D27" s="318">
        <v>10</v>
      </c>
      <c r="E27" s="318">
        <v>82</v>
      </c>
      <c r="F27" s="318">
        <v>180</v>
      </c>
      <c r="G27" s="340">
        <v>987</v>
      </c>
      <c r="H27" s="318">
        <v>309</v>
      </c>
      <c r="I27" s="318">
        <v>108</v>
      </c>
    </row>
    <row r="28" spans="1:9" s="320" customFormat="1" ht="15.75" customHeight="1">
      <c r="A28" s="316" t="s">
        <v>69</v>
      </c>
      <c r="B28" s="317">
        <v>114</v>
      </c>
      <c r="C28" s="318">
        <v>11</v>
      </c>
      <c r="D28" s="318">
        <v>15</v>
      </c>
      <c r="E28" s="318">
        <v>75</v>
      </c>
      <c r="F28" s="318">
        <v>198</v>
      </c>
      <c r="G28" s="318">
        <v>982</v>
      </c>
      <c r="H28" s="341">
        <v>240</v>
      </c>
      <c r="I28" s="318">
        <v>110</v>
      </c>
    </row>
    <row r="29" spans="1:9" ht="15.75" customHeight="1">
      <c r="A29" s="322"/>
      <c r="B29" s="323"/>
      <c r="C29" s="323"/>
      <c r="D29" s="323"/>
      <c r="E29" s="323"/>
      <c r="F29" s="323"/>
      <c r="G29" s="323"/>
      <c r="H29" s="323"/>
      <c r="I29" s="323"/>
    </row>
    <row r="30" spans="1:9" s="330" customFormat="1" ht="15.75" customHeight="1">
      <c r="A30" s="324" t="s">
        <v>293</v>
      </c>
      <c r="B30" s="325">
        <v>11</v>
      </c>
      <c r="C30" s="341">
        <v>1</v>
      </c>
      <c r="D30" s="341" t="s">
        <v>121</v>
      </c>
      <c r="E30" s="341">
        <v>14</v>
      </c>
      <c r="F30" s="319">
        <v>14</v>
      </c>
      <c r="G30" s="319">
        <v>110</v>
      </c>
      <c r="H30" s="319">
        <v>18</v>
      </c>
      <c r="I30" s="319">
        <v>12</v>
      </c>
    </row>
    <row r="31" spans="1:9" s="330" customFormat="1" ht="15.75" customHeight="1">
      <c r="A31" s="324" t="s">
        <v>294</v>
      </c>
      <c r="B31" s="327">
        <v>16</v>
      </c>
      <c r="C31" s="342">
        <v>4</v>
      </c>
      <c r="D31" s="342">
        <v>1</v>
      </c>
      <c r="E31" s="342">
        <v>11</v>
      </c>
      <c r="F31" s="342">
        <v>16</v>
      </c>
      <c r="G31" s="342">
        <v>112</v>
      </c>
      <c r="H31" s="342">
        <v>38</v>
      </c>
      <c r="I31" s="342">
        <v>6</v>
      </c>
    </row>
    <row r="32" spans="1:9" s="330" customFormat="1" ht="15.75" customHeight="1">
      <c r="A32" s="329">
        <v>2</v>
      </c>
      <c r="B32" s="327">
        <v>10</v>
      </c>
      <c r="C32" s="342">
        <v>1</v>
      </c>
      <c r="D32" s="342">
        <v>3</v>
      </c>
      <c r="E32" s="342">
        <v>8</v>
      </c>
      <c r="F32" s="342">
        <v>17</v>
      </c>
      <c r="G32" s="342">
        <v>110</v>
      </c>
      <c r="H32" s="342">
        <v>15</v>
      </c>
      <c r="I32" s="342">
        <v>8</v>
      </c>
    </row>
    <row r="33" spans="1:9" s="330" customFormat="1" ht="15.75" customHeight="1">
      <c r="A33" s="329">
        <v>3</v>
      </c>
      <c r="B33" s="327">
        <v>10</v>
      </c>
      <c r="C33" s="343" t="s">
        <v>121</v>
      </c>
      <c r="D33" s="342">
        <v>2</v>
      </c>
      <c r="E33" s="342">
        <v>7</v>
      </c>
      <c r="F33" s="342">
        <v>16</v>
      </c>
      <c r="G33" s="342">
        <v>96</v>
      </c>
      <c r="H33" s="342">
        <v>22</v>
      </c>
      <c r="I33" s="342">
        <v>12</v>
      </c>
    </row>
    <row r="34" spans="1:9" s="330" customFormat="1" ht="15.75" customHeight="1">
      <c r="A34" s="344">
        <v>4</v>
      </c>
      <c r="B34" s="345">
        <v>14</v>
      </c>
      <c r="C34" s="328">
        <v>1</v>
      </c>
      <c r="D34" s="328">
        <v>1</v>
      </c>
      <c r="E34" s="328">
        <v>6</v>
      </c>
      <c r="F34" s="328">
        <v>15</v>
      </c>
      <c r="G34" s="328">
        <v>105</v>
      </c>
      <c r="H34" s="328">
        <v>21</v>
      </c>
      <c r="I34" s="328">
        <v>15</v>
      </c>
    </row>
    <row r="35" spans="1:9" s="320" customFormat="1" ht="15.75" customHeight="1">
      <c r="A35" s="324" t="s">
        <v>295</v>
      </c>
      <c r="B35" s="346">
        <v>8</v>
      </c>
      <c r="C35" s="347">
        <v>2</v>
      </c>
      <c r="D35" s="347">
        <v>1</v>
      </c>
      <c r="E35" s="347">
        <v>8</v>
      </c>
      <c r="F35" s="347">
        <v>16</v>
      </c>
      <c r="G35" s="347">
        <v>90</v>
      </c>
      <c r="H35" s="336">
        <v>18</v>
      </c>
      <c r="I35" s="347">
        <v>8</v>
      </c>
    </row>
    <row r="36" spans="1:9" s="350" customFormat="1" ht="15.75" customHeight="1">
      <c r="A36" s="348" t="s">
        <v>304</v>
      </c>
      <c r="B36" s="348"/>
      <c r="C36" s="348"/>
      <c r="D36" s="348"/>
      <c r="E36" s="348"/>
      <c r="F36" s="348"/>
      <c r="G36" s="348"/>
      <c r="H36" s="349"/>
      <c r="I36" s="348"/>
    </row>
    <row r="37" ht="15.75" customHeight="1">
      <c r="A37" s="307" t="s">
        <v>305</v>
      </c>
    </row>
  </sheetData>
  <sheetProtection/>
  <mergeCells count="19">
    <mergeCell ref="H20:H22"/>
    <mergeCell ref="A1:G1"/>
    <mergeCell ref="A3:A5"/>
    <mergeCell ref="B3:B5"/>
    <mergeCell ref="C3:C5"/>
    <mergeCell ref="D3:D5"/>
    <mergeCell ref="E3:E5"/>
    <mergeCell ref="F3:F5"/>
    <mergeCell ref="G3:G5"/>
    <mergeCell ref="I20:I22"/>
    <mergeCell ref="H3:H5"/>
    <mergeCell ref="I3:I5"/>
    <mergeCell ref="A20:A22"/>
    <mergeCell ref="B20:B22"/>
    <mergeCell ref="C20:C22"/>
    <mergeCell ref="D20:D22"/>
    <mergeCell ref="E20:E22"/>
    <mergeCell ref="F20:F22"/>
    <mergeCell ref="G20:G22"/>
  </mergeCells>
  <printOptions horizontalCentered="1" verticalCentered="1"/>
  <pageMargins left="0.7" right="0.7" top="0.75" bottom="0.75" header="0.3" footer="0.3"/>
  <pageSetup fitToHeight="1" fitToWidth="1" horizontalDpi="600" verticalDpi="600" orientation="portrait" paperSize="9" scale="93" r:id="rId1"/>
  <colBreaks count="1" manualBreakCount="1">
    <brk id="9" max="36" man="1"/>
  </colBreaks>
</worksheet>
</file>

<file path=xl/worksheets/sheet39.xml><?xml version="1.0" encoding="utf-8"?>
<worksheet xmlns="http://schemas.openxmlformats.org/spreadsheetml/2006/main" xmlns:r="http://schemas.openxmlformats.org/officeDocument/2006/relationships">
  <sheetPr>
    <pageSetUpPr fitToPage="1"/>
  </sheetPr>
  <dimension ref="A1:IS38"/>
  <sheetViews>
    <sheetView showGridLines="0" showOutlineSymbols="0" zoomScaleSheetLayoutView="100" zoomScalePageLayoutView="0" workbookViewId="0" topLeftCell="A1">
      <selection activeCell="A1" sqref="A1:O1"/>
    </sheetView>
  </sheetViews>
  <sheetFormatPr defaultColWidth="10.75390625" defaultRowHeight="9"/>
  <cols>
    <col min="1" max="1" width="15.75390625" style="352" customWidth="1"/>
    <col min="2" max="3" width="8.75390625" style="352" customWidth="1"/>
    <col min="4" max="4" width="12.75390625" style="352" customWidth="1"/>
    <col min="5" max="5" width="12.125" style="352" bestFit="1" customWidth="1"/>
    <col min="6" max="6" width="8.75390625" style="352" customWidth="1"/>
    <col min="7" max="7" width="12.125" style="352" bestFit="1" customWidth="1"/>
    <col min="8" max="8" width="8.75390625" style="352" customWidth="1"/>
    <col min="9" max="9" width="11.00390625" style="352" bestFit="1" customWidth="1"/>
    <col min="10" max="10" width="8.75390625" style="352" customWidth="1"/>
    <col min="11" max="11" width="9.75390625" style="352" customWidth="1"/>
    <col min="12" max="12" width="9.625" style="352" customWidth="1"/>
    <col min="13" max="13" width="11.00390625" style="352" bestFit="1" customWidth="1"/>
    <col min="14" max="14" width="8.75390625" style="352" customWidth="1"/>
    <col min="15" max="15" width="12.125" style="352" bestFit="1" customWidth="1"/>
    <col min="16" max="16384" width="10.75390625" style="352" customWidth="1"/>
  </cols>
  <sheetData>
    <row r="1" spans="1:251" ht="19.5" customHeight="1">
      <c r="A1" s="2260" t="s">
        <v>306</v>
      </c>
      <c r="B1" s="2261"/>
      <c r="C1" s="2261"/>
      <c r="D1" s="2261"/>
      <c r="E1" s="2261"/>
      <c r="F1" s="2261"/>
      <c r="G1" s="2261"/>
      <c r="H1" s="2261"/>
      <c r="I1" s="2261"/>
      <c r="J1" s="2261"/>
      <c r="K1" s="2261"/>
      <c r="L1" s="2261"/>
      <c r="M1" s="2261"/>
      <c r="N1" s="2261"/>
      <c r="O1" s="226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c r="AP1" s="351"/>
      <c r="AQ1" s="351"/>
      <c r="AR1" s="351"/>
      <c r="AS1" s="351"/>
      <c r="AT1" s="351"/>
      <c r="AU1" s="351"/>
      <c r="AV1" s="351"/>
      <c r="AW1" s="351"/>
      <c r="AX1" s="351"/>
      <c r="AY1" s="351"/>
      <c r="AZ1" s="351"/>
      <c r="BA1" s="351"/>
      <c r="BB1" s="351"/>
      <c r="BC1" s="351"/>
      <c r="BD1" s="351"/>
      <c r="BE1" s="351"/>
      <c r="BF1" s="351"/>
      <c r="BG1" s="351"/>
      <c r="BH1" s="351"/>
      <c r="BI1" s="351"/>
      <c r="BJ1" s="351"/>
      <c r="BK1" s="351"/>
      <c r="BL1" s="351"/>
      <c r="BM1" s="351"/>
      <c r="BN1" s="351"/>
      <c r="BO1" s="351"/>
      <c r="BP1" s="351"/>
      <c r="BQ1" s="351"/>
      <c r="BR1" s="351"/>
      <c r="BS1" s="351"/>
      <c r="BT1" s="351"/>
      <c r="BU1" s="351"/>
      <c r="BV1" s="351"/>
      <c r="BW1" s="351"/>
      <c r="BX1" s="351"/>
      <c r="BY1" s="351"/>
      <c r="BZ1" s="351"/>
      <c r="CA1" s="351"/>
      <c r="CB1" s="351"/>
      <c r="CC1" s="351"/>
      <c r="CD1" s="351"/>
      <c r="CE1" s="351"/>
      <c r="CF1" s="351"/>
      <c r="CG1" s="351"/>
      <c r="CH1" s="351"/>
      <c r="CI1" s="351"/>
      <c r="CJ1" s="351"/>
      <c r="CK1" s="351"/>
      <c r="CL1" s="351"/>
      <c r="CM1" s="351"/>
      <c r="CN1" s="351"/>
      <c r="CO1" s="351"/>
      <c r="CP1" s="351"/>
      <c r="CQ1" s="351"/>
      <c r="CR1" s="351"/>
      <c r="CS1" s="351"/>
      <c r="CT1" s="351"/>
      <c r="CU1" s="351"/>
      <c r="CV1" s="351"/>
      <c r="CW1" s="351"/>
      <c r="CX1" s="351"/>
      <c r="CY1" s="351"/>
      <c r="CZ1" s="351"/>
      <c r="DA1" s="351"/>
      <c r="DB1" s="351"/>
      <c r="DC1" s="351"/>
      <c r="DD1" s="351"/>
      <c r="DE1" s="351"/>
      <c r="DF1" s="351"/>
      <c r="DG1" s="351"/>
      <c r="DH1" s="351"/>
      <c r="DI1" s="351"/>
      <c r="DJ1" s="351"/>
      <c r="DK1" s="351"/>
      <c r="DL1" s="351"/>
      <c r="DM1" s="351"/>
      <c r="DN1" s="351"/>
      <c r="DO1" s="351"/>
      <c r="DP1" s="351"/>
      <c r="DQ1" s="351"/>
      <c r="DR1" s="351"/>
      <c r="DS1" s="351"/>
      <c r="DT1" s="351"/>
      <c r="DU1" s="351"/>
      <c r="DV1" s="351"/>
      <c r="DW1" s="351"/>
      <c r="DX1" s="351"/>
      <c r="DY1" s="351"/>
      <c r="DZ1" s="351"/>
      <c r="EA1" s="351"/>
      <c r="EB1" s="351"/>
      <c r="EC1" s="351"/>
      <c r="ED1" s="351"/>
      <c r="EE1" s="351"/>
      <c r="EF1" s="351"/>
      <c r="EG1" s="351"/>
      <c r="EH1" s="351"/>
      <c r="EI1" s="351"/>
      <c r="EJ1" s="351"/>
      <c r="EK1" s="351"/>
      <c r="EL1" s="351"/>
      <c r="EM1" s="351"/>
      <c r="EN1" s="351"/>
      <c r="EO1" s="351"/>
      <c r="EP1" s="351"/>
      <c r="EQ1" s="351"/>
      <c r="ER1" s="351"/>
      <c r="ES1" s="351"/>
      <c r="ET1" s="351"/>
      <c r="EU1" s="351"/>
      <c r="EV1" s="351"/>
      <c r="EW1" s="351"/>
      <c r="EX1" s="351"/>
      <c r="EY1" s="351"/>
      <c r="EZ1" s="351"/>
      <c r="FA1" s="351"/>
      <c r="FB1" s="351"/>
      <c r="FC1" s="351"/>
      <c r="FD1" s="351"/>
      <c r="FE1" s="351"/>
      <c r="FF1" s="351"/>
      <c r="FG1" s="351"/>
      <c r="FH1" s="351"/>
      <c r="FI1" s="351"/>
      <c r="FJ1" s="351"/>
      <c r="FK1" s="351"/>
      <c r="FL1" s="351"/>
      <c r="FM1" s="351"/>
      <c r="FN1" s="351"/>
      <c r="FO1" s="351"/>
      <c r="FP1" s="351"/>
      <c r="FQ1" s="351"/>
      <c r="FR1" s="351"/>
      <c r="FS1" s="351"/>
      <c r="FT1" s="351"/>
      <c r="FU1" s="351"/>
      <c r="FV1" s="351"/>
      <c r="FW1" s="351"/>
      <c r="FX1" s="351"/>
      <c r="FY1" s="351"/>
      <c r="FZ1" s="351"/>
      <c r="GA1" s="351"/>
      <c r="GB1" s="351"/>
      <c r="GC1" s="351"/>
      <c r="GD1" s="351"/>
      <c r="GE1" s="351"/>
      <c r="GF1" s="351"/>
      <c r="GG1" s="351"/>
      <c r="GH1" s="351"/>
      <c r="GI1" s="351"/>
      <c r="GJ1" s="351"/>
      <c r="GK1" s="351"/>
      <c r="GL1" s="351"/>
      <c r="GM1" s="351"/>
      <c r="GN1" s="351"/>
      <c r="GO1" s="351"/>
      <c r="GP1" s="351"/>
      <c r="GQ1" s="351"/>
      <c r="GR1" s="351"/>
      <c r="GS1" s="351"/>
      <c r="GT1" s="351"/>
      <c r="GU1" s="351"/>
      <c r="GV1" s="351"/>
      <c r="GW1" s="351"/>
      <c r="GX1" s="351"/>
      <c r="GY1" s="351"/>
      <c r="GZ1" s="351"/>
      <c r="HA1" s="351"/>
      <c r="HB1" s="351"/>
      <c r="HC1" s="351"/>
      <c r="HD1" s="351"/>
      <c r="HE1" s="351"/>
      <c r="HF1" s="351"/>
      <c r="HG1" s="351"/>
      <c r="HH1" s="351"/>
      <c r="HI1" s="351"/>
      <c r="HJ1" s="351"/>
      <c r="HK1" s="351"/>
      <c r="HL1" s="351"/>
      <c r="HM1" s="351"/>
      <c r="HN1" s="351"/>
      <c r="HO1" s="351"/>
      <c r="HP1" s="351"/>
      <c r="HQ1" s="351"/>
      <c r="HR1" s="351"/>
      <c r="HS1" s="351"/>
      <c r="HT1" s="351"/>
      <c r="HU1" s="351"/>
      <c r="HV1" s="351"/>
      <c r="HW1" s="351"/>
      <c r="HX1" s="351"/>
      <c r="HY1" s="351"/>
      <c r="HZ1" s="351"/>
      <c r="IA1" s="351"/>
      <c r="IB1" s="351"/>
      <c r="IC1" s="351"/>
      <c r="ID1" s="351"/>
      <c r="IE1" s="351"/>
      <c r="IF1" s="351"/>
      <c r="IG1" s="351"/>
      <c r="IH1" s="351"/>
      <c r="II1" s="351"/>
      <c r="IJ1" s="351"/>
      <c r="IK1" s="351"/>
      <c r="IL1" s="351"/>
      <c r="IM1" s="351"/>
      <c r="IN1" s="351"/>
      <c r="IO1" s="351"/>
      <c r="IP1" s="351"/>
      <c r="IQ1" s="351"/>
    </row>
    <row r="2" spans="1:249" ht="15.75" customHeight="1" thickBot="1">
      <c r="A2" s="353"/>
      <c r="B2" s="354"/>
      <c r="C2" s="354"/>
      <c r="D2" s="354"/>
      <c r="E2" s="354"/>
      <c r="F2" s="354"/>
      <c r="G2" s="354"/>
      <c r="H2" s="354"/>
      <c r="I2" s="354"/>
      <c r="J2" s="354"/>
      <c r="K2" s="354"/>
      <c r="L2" s="354"/>
      <c r="M2" s="2262" t="s">
        <v>307</v>
      </c>
      <c r="N2" s="2262"/>
      <c r="O2" s="2262"/>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c r="AP2" s="355"/>
      <c r="AQ2" s="355"/>
      <c r="AR2" s="355"/>
      <c r="AS2" s="355"/>
      <c r="AT2" s="355"/>
      <c r="AU2" s="355"/>
      <c r="AV2" s="355"/>
      <c r="AW2" s="355"/>
      <c r="AX2" s="355"/>
      <c r="AY2" s="355"/>
      <c r="AZ2" s="355"/>
      <c r="BA2" s="355"/>
      <c r="BB2" s="355"/>
      <c r="BC2" s="355"/>
      <c r="BD2" s="355"/>
      <c r="BE2" s="355"/>
      <c r="BF2" s="355"/>
      <c r="BG2" s="355"/>
      <c r="BH2" s="355"/>
      <c r="BI2" s="355"/>
      <c r="BJ2" s="355"/>
      <c r="BK2" s="355"/>
      <c r="BL2" s="355"/>
      <c r="BM2" s="355"/>
      <c r="BN2" s="355"/>
      <c r="BO2" s="355"/>
      <c r="BP2" s="355"/>
      <c r="BQ2" s="355"/>
      <c r="BR2" s="355"/>
      <c r="BS2" s="355"/>
      <c r="BT2" s="355"/>
      <c r="BU2" s="355"/>
      <c r="BV2" s="355"/>
      <c r="BW2" s="355"/>
      <c r="BX2" s="355"/>
      <c r="BY2" s="355"/>
      <c r="BZ2" s="355"/>
      <c r="CA2" s="355"/>
      <c r="CB2" s="355"/>
      <c r="CC2" s="355"/>
      <c r="CD2" s="355"/>
      <c r="CE2" s="355"/>
      <c r="CF2" s="355"/>
      <c r="CG2" s="355"/>
      <c r="CH2" s="355"/>
      <c r="CI2" s="355"/>
      <c r="CJ2" s="355"/>
      <c r="CK2" s="355"/>
      <c r="CL2" s="355"/>
      <c r="CM2" s="355"/>
      <c r="CN2" s="355"/>
      <c r="CO2" s="355"/>
      <c r="CP2" s="355"/>
      <c r="CQ2" s="355"/>
      <c r="CR2" s="355"/>
      <c r="CS2" s="355"/>
      <c r="CT2" s="355"/>
      <c r="CU2" s="355"/>
      <c r="CV2" s="355"/>
      <c r="CW2" s="355"/>
      <c r="CX2" s="355"/>
      <c r="CY2" s="355"/>
      <c r="CZ2" s="355"/>
      <c r="DA2" s="355"/>
      <c r="DB2" s="355"/>
      <c r="DC2" s="355"/>
      <c r="DD2" s="355"/>
      <c r="DE2" s="355"/>
      <c r="DF2" s="355"/>
      <c r="DG2" s="355"/>
      <c r="DH2" s="355"/>
      <c r="DI2" s="355"/>
      <c r="DJ2" s="355"/>
      <c r="DK2" s="355"/>
      <c r="DL2" s="355"/>
      <c r="DM2" s="355"/>
      <c r="DN2" s="355"/>
      <c r="DO2" s="355"/>
      <c r="DP2" s="355"/>
      <c r="DQ2" s="355"/>
      <c r="DR2" s="355"/>
      <c r="DS2" s="355"/>
      <c r="DT2" s="355"/>
      <c r="DU2" s="355"/>
      <c r="DV2" s="355"/>
      <c r="DW2" s="355"/>
      <c r="DX2" s="355"/>
      <c r="DY2" s="355"/>
      <c r="DZ2" s="355"/>
      <c r="EA2" s="355"/>
      <c r="EB2" s="355"/>
      <c r="EC2" s="355"/>
      <c r="ED2" s="355"/>
      <c r="EE2" s="355"/>
      <c r="EF2" s="355"/>
      <c r="EG2" s="355"/>
      <c r="EH2" s="355"/>
      <c r="EI2" s="355"/>
      <c r="EJ2" s="355"/>
      <c r="EK2" s="355"/>
      <c r="EL2" s="355"/>
      <c r="EM2" s="355"/>
      <c r="EN2" s="355"/>
      <c r="EO2" s="355"/>
      <c r="EP2" s="355"/>
      <c r="EQ2" s="355"/>
      <c r="ER2" s="355"/>
      <c r="ES2" s="355"/>
      <c r="ET2" s="355"/>
      <c r="EU2" s="355"/>
      <c r="EV2" s="355"/>
      <c r="EW2" s="355"/>
      <c r="EX2" s="355"/>
      <c r="EY2" s="355"/>
      <c r="EZ2" s="355"/>
      <c r="FA2" s="355"/>
      <c r="FB2" s="355"/>
      <c r="FC2" s="355"/>
      <c r="FD2" s="355"/>
      <c r="FE2" s="355"/>
      <c r="FF2" s="355"/>
      <c r="FG2" s="355"/>
      <c r="FH2" s="355"/>
      <c r="FI2" s="355"/>
      <c r="FJ2" s="355"/>
      <c r="FK2" s="355"/>
      <c r="FL2" s="355"/>
      <c r="FM2" s="355"/>
      <c r="FN2" s="355"/>
      <c r="FO2" s="355"/>
      <c r="FP2" s="355"/>
      <c r="FQ2" s="355"/>
      <c r="FR2" s="355"/>
      <c r="FS2" s="355"/>
      <c r="FT2" s="355"/>
      <c r="FU2" s="355"/>
      <c r="FV2" s="355"/>
      <c r="FW2" s="355"/>
      <c r="FX2" s="355"/>
      <c r="FY2" s="355"/>
      <c r="FZ2" s="355"/>
      <c r="GA2" s="355"/>
      <c r="GB2" s="355"/>
      <c r="GC2" s="355"/>
      <c r="GD2" s="355"/>
      <c r="GE2" s="355"/>
      <c r="GF2" s="355"/>
      <c r="GG2" s="355"/>
      <c r="GH2" s="355"/>
      <c r="GI2" s="355"/>
      <c r="GJ2" s="355"/>
      <c r="GK2" s="355"/>
      <c r="GL2" s="355"/>
      <c r="GM2" s="355"/>
      <c r="GN2" s="355"/>
      <c r="GO2" s="355"/>
      <c r="GP2" s="355"/>
      <c r="GQ2" s="355"/>
      <c r="GR2" s="355"/>
      <c r="GS2" s="355"/>
      <c r="GT2" s="355"/>
      <c r="GU2" s="355"/>
      <c r="GV2" s="355"/>
      <c r="GW2" s="355"/>
      <c r="GX2" s="355"/>
      <c r="GY2" s="355"/>
      <c r="GZ2" s="355"/>
      <c r="HA2" s="355"/>
      <c r="HB2" s="355"/>
      <c r="HC2" s="355"/>
      <c r="HD2" s="355"/>
      <c r="HE2" s="355"/>
      <c r="HF2" s="355"/>
      <c r="HG2" s="355"/>
      <c r="HH2" s="355"/>
      <c r="HI2" s="355"/>
      <c r="HJ2" s="355"/>
      <c r="HK2" s="355"/>
      <c r="HL2" s="355"/>
      <c r="HM2" s="355"/>
      <c r="HN2" s="355"/>
      <c r="HO2" s="355"/>
      <c r="HP2" s="355"/>
      <c r="HQ2" s="355"/>
      <c r="HR2" s="355"/>
      <c r="HS2" s="355"/>
      <c r="HT2" s="355"/>
      <c r="HU2" s="355"/>
      <c r="HV2" s="355"/>
      <c r="HW2" s="355"/>
      <c r="HX2" s="355"/>
      <c r="HY2" s="355"/>
      <c r="HZ2" s="355"/>
      <c r="IA2" s="355"/>
      <c r="IB2" s="355"/>
      <c r="IC2" s="355"/>
      <c r="ID2" s="355"/>
      <c r="IE2" s="355"/>
      <c r="IF2" s="355"/>
      <c r="IG2" s="355"/>
      <c r="IH2" s="355"/>
      <c r="II2" s="355"/>
      <c r="IJ2" s="355"/>
      <c r="IK2" s="355"/>
      <c r="IL2" s="355"/>
      <c r="IM2" s="355"/>
      <c r="IN2" s="355"/>
      <c r="IO2" s="355"/>
    </row>
    <row r="3" spans="1:251" ht="19.5" customHeight="1" thickTop="1">
      <c r="A3" s="2263" t="s">
        <v>308</v>
      </c>
      <c r="B3" s="2265" t="s">
        <v>309</v>
      </c>
      <c r="C3" s="2265" t="s">
        <v>310</v>
      </c>
      <c r="D3" s="2254" t="s">
        <v>311</v>
      </c>
      <c r="E3" s="2254" t="s">
        <v>312</v>
      </c>
      <c r="F3" s="2256" t="s">
        <v>313</v>
      </c>
      <c r="G3" s="2257"/>
      <c r="H3" s="2258" t="s">
        <v>314</v>
      </c>
      <c r="I3" s="2257"/>
      <c r="J3" s="2256" t="s">
        <v>315</v>
      </c>
      <c r="K3" s="2257"/>
      <c r="L3" s="2256" t="s">
        <v>316</v>
      </c>
      <c r="M3" s="2259"/>
      <c r="N3" s="2256" t="s">
        <v>317</v>
      </c>
      <c r="O3" s="2257"/>
      <c r="P3" s="356"/>
      <c r="Q3" s="356"/>
      <c r="R3" s="356"/>
      <c r="S3" s="356"/>
      <c r="T3" s="356"/>
      <c r="U3" s="356"/>
      <c r="V3" s="356"/>
      <c r="W3" s="356"/>
      <c r="X3" s="356"/>
      <c r="Y3" s="356"/>
      <c r="Z3" s="356"/>
      <c r="AA3" s="356"/>
      <c r="AB3" s="356"/>
      <c r="AC3" s="356"/>
      <c r="AD3" s="356"/>
      <c r="AE3" s="356"/>
      <c r="AF3" s="356"/>
      <c r="AG3" s="356"/>
      <c r="AH3" s="356"/>
      <c r="AI3" s="356"/>
      <c r="AJ3" s="356"/>
      <c r="AK3" s="356"/>
      <c r="AL3" s="356"/>
      <c r="AM3" s="356"/>
      <c r="AN3" s="356"/>
      <c r="AO3" s="356"/>
      <c r="AP3" s="356"/>
      <c r="AQ3" s="356"/>
      <c r="AR3" s="356"/>
      <c r="AS3" s="356"/>
      <c r="AT3" s="356"/>
      <c r="AU3" s="356"/>
      <c r="AV3" s="356"/>
      <c r="AW3" s="356"/>
      <c r="AX3" s="356"/>
      <c r="AY3" s="356"/>
      <c r="AZ3" s="356"/>
      <c r="BA3" s="356"/>
      <c r="BB3" s="356"/>
      <c r="BC3" s="356"/>
      <c r="BD3" s="356"/>
      <c r="BE3" s="356"/>
      <c r="BF3" s="356"/>
      <c r="BG3" s="356"/>
      <c r="BH3" s="356"/>
      <c r="BI3" s="356"/>
      <c r="BJ3" s="356"/>
      <c r="BK3" s="356"/>
      <c r="BL3" s="356"/>
      <c r="BM3" s="356"/>
      <c r="BN3" s="356"/>
      <c r="BO3" s="356"/>
      <c r="BP3" s="356"/>
      <c r="BQ3" s="356"/>
      <c r="BR3" s="356"/>
      <c r="BS3" s="356"/>
      <c r="BT3" s="356"/>
      <c r="BU3" s="356"/>
      <c r="BV3" s="356"/>
      <c r="BW3" s="356"/>
      <c r="BX3" s="356"/>
      <c r="BY3" s="356"/>
      <c r="BZ3" s="356"/>
      <c r="CA3" s="356"/>
      <c r="CB3" s="356"/>
      <c r="CC3" s="356"/>
      <c r="CD3" s="356"/>
      <c r="CE3" s="356"/>
      <c r="CF3" s="356"/>
      <c r="CG3" s="356"/>
      <c r="CH3" s="356"/>
      <c r="CI3" s="356"/>
      <c r="CJ3" s="356"/>
      <c r="CK3" s="356"/>
      <c r="CL3" s="356"/>
      <c r="CM3" s="356"/>
      <c r="CN3" s="356"/>
      <c r="CO3" s="356"/>
      <c r="CP3" s="356"/>
      <c r="CQ3" s="356"/>
      <c r="CR3" s="356"/>
      <c r="CS3" s="356"/>
      <c r="CT3" s="356"/>
      <c r="CU3" s="356"/>
      <c r="CV3" s="356"/>
      <c r="CW3" s="356"/>
      <c r="CX3" s="356"/>
      <c r="CY3" s="356"/>
      <c r="CZ3" s="356"/>
      <c r="DA3" s="356"/>
      <c r="DB3" s="356"/>
      <c r="DC3" s="356"/>
      <c r="DD3" s="356"/>
      <c r="DE3" s="356"/>
      <c r="DF3" s="356"/>
      <c r="DG3" s="356"/>
      <c r="DH3" s="356"/>
      <c r="DI3" s="356"/>
      <c r="DJ3" s="356"/>
      <c r="DK3" s="356"/>
      <c r="DL3" s="356"/>
      <c r="DM3" s="356"/>
      <c r="DN3" s="356"/>
      <c r="DO3" s="356"/>
      <c r="DP3" s="356"/>
      <c r="DQ3" s="356"/>
      <c r="DR3" s="356"/>
      <c r="DS3" s="356"/>
      <c r="DT3" s="356"/>
      <c r="DU3" s="356"/>
      <c r="DV3" s="356"/>
      <c r="DW3" s="356"/>
      <c r="DX3" s="356"/>
      <c r="DY3" s="356"/>
      <c r="DZ3" s="356"/>
      <c r="EA3" s="356"/>
      <c r="EB3" s="356"/>
      <c r="EC3" s="356"/>
      <c r="ED3" s="356"/>
      <c r="EE3" s="356"/>
      <c r="EF3" s="356"/>
      <c r="EG3" s="356"/>
      <c r="EH3" s="356"/>
      <c r="EI3" s="356"/>
      <c r="EJ3" s="356"/>
      <c r="EK3" s="356"/>
      <c r="EL3" s="356"/>
      <c r="EM3" s="356"/>
      <c r="EN3" s="356"/>
      <c r="EO3" s="356"/>
      <c r="EP3" s="356"/>
      <c r="EQ3" s="356"/>
      <c r="ER3" s="356"/>
      <c r="ES3" s="356"/>
      <c r="ET3" s="356"/>
      <c r="EU3" s="356"/>
      <c r="EV3" s="356"/>
      <c r="EW3" s="356"/>
      <c r="EX3" s="356"/>
      <c r="EY3" s="356"/>
      <c r="EZ3" s="356"/>
      <c r="FA3" s="356"/>
      <c r="FB3" s="356"/>
      <c r="FC3" s="356"/>
      <c r="FD3" s="356"/>
      <c r="FE3" s="356"/>
      <c r="FF3" s="356"/>
      <c r="FG3" s="356"/>
      <c r="FH3" s="356"/>
      <c r="FI3" s="356"/>
      <c r="FJ3" s="356"/>
      <c r="FK3" s="356"/>
      <c r="FL3" s="356"/>
      <c r="FM3" s="356"/>
      <c r="FN3" s="356"/>
      <c r="FO3" s="356"/>
      <c r="FP3" s="356"/>
      <c r="FQ3" s="356"/>
      <c r="FR3" s="356"/>
      <c r="FS3" s="356"/>
      <c r="FT3" s="356"/>
      <c r="FU3" s="356"/>
      <c r="FV3" s="356"/>
      <c r="FW3" s="356"/>
      <c r="FX3" s="356"/>
      <c r="FY3" s="356"/>
      <c r="FZ3" s="356"/>
      <c r="GA3" s="356"/>
      <c r="GB3" s="356"/>
      <c r="GC3" s="356"/>
      <c r="GD3" s="356"/>
      <c r="GE3" s="356"/>
      <c r="GF3" s="356"/>
      <c r="GG3" s="356"/>
      <c r="GH3" s="356"/>
      <c r="GI3" s="356"/>
      <c r="GJ3" s="356"/>
      <c r="GK3" s="356"/>
      <c r="GL3" s="356"/>
      <c r="GM3" s="356"/>
      <c r="GN3" s="356"/>
      <c r="GO3" s="356"/>
      <c r="GP3" s="356"/>
      <c r="GQ3" s="356"/>
      <c r="GR3" s="356"/>
      <c r="GS3" s="356"/>
      <c r="GT3" s="356"/>
      <c r="GU3" s="356"/>
      <c r="GV3" s="356"/>
      <c r="GW3" s="356"/>
      <c r="GX3" s="356"/>
      <c r="GY3" s="356"/>
      <c r="GZ3" s="356"/>
      <c r="HA3" s="356"/>
      <c r="HB3" s="356"/>
      <c r="HC3" s="356"/>
      <c r="HD3" s="356"/>
      <c r="HE3" s="356"/>
      <c r="HF3" s="356"/>
      <c r="HG3" s="356"/>
      <c r="HH3" s="356"/>
      <c r="HI3" s="356"/>
      <c r="HJ3" s="356"/>
      <c r="HK3" s="356"/>
      <c r="HL3" s="356"/>
      <c r="HM3" s="356"/>
      <c r="HN3" s="356"/>
      <c r="HO3" s="356"/>
      <c r="HP3" s="356"/>
      <c r="HQ3" s="356"/>
      <c r="HR3" s="356"/>
      <c r="HS3" s="356"/>
      <c r="HT3" s="356"/>
      <c r="HU3" s="356"/>
      <c r="HV3" s="356"/>
      <c r="HW3" s="356"/>
      <c r="HX3" s="356"/>
      <c r="HY3" s="356"/>
      <c r="HZ3" s="356"/>
      <c r="IA3" s="356"/>
      <c r="IB3" s="356"/>
      <c r="IC3" s="356"/>
      <c r="ID3" s="356"/>
      <c r="IE3" s="356"/>
      <c r="IF3" s="356"/>
      <c r="IG3" s="356"/>
      <c r="IH3" s="356"/>
      <c r="II3" s="356"/>
      <c r="IJ3" s="356"/>
      <c r="IK3" s="356"/>
      <c r="IL3" s="356"/>
      <c r="IM3" s="356"/>
      <c r="IN3" s="356"/>
      <c r="IO3" s="356"/>
      <c r="IP3" s="356"/>
      <c r="IQ3" s="356"/>
    </row>
    <row r="4" spans="1:251" ht="19.5" customHeight="1">
      <c r="A4" s="2264"/>
      <c r="B4" s="2255"/>
      <c r="C4" s="2255"/>
      <c r="D4" s="2255"/>
      <c r="E4" s="2255"/>
      <c r="F4" s="357" t="s">
        <v>318</v>
      </c>
      <c r="G4" s="357" t="s">
        <v>319</v>
      </c>
      <c r="H4" s="357" t="s">
        <v>318</v>
      </c>
      <c r="I4" s="357" t="s">
        <v>319</v>
      </c>
      <c r="J4" s="357" t="s">
        <v>318</v>
      </c>
      <c r="K4" s="357" t="s">
        <v>319</v>
      </c>
      <c r="L4" s="357" t="s">
        <v>320</v>
      </c>
      <c r="M4" s="357" t="s">
        <v>319</v>
      </c>
      <c r="N4" s="357" t="s">
        <v>318</v>
      </c>
      <c r="O4" s="357" t="s">
        <v>319</v>
      </c>
      <c r="P4" s="356"/>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6"/>
      <c r="AP4" s="356"/>
      <c r="AQ4" s="356"/>
      <c r="AR4" s="356"/>
      <c r="AS4" s="356"/>
      <c r="AT4" s="356"/>
      <c r="AU4" s="356"/>
      <c r="AV4" s="356"/>
      <c r="AW4" s="356"/>
      <c r="AX4" s="356"/>
      <c r="AY4" s="356"/>
      <c r="AZ4" s="356"/>
      <c r="BA4" s="356"/>
      <c r="BB4" s="356"/>
      <c r="BC4" s="356"/>
      <c r="BD4" s="356"/>
      <c r="BE4" s="356"/>
      <c r="BF4" s="356"/>
      <c r="BG4" s="356"/>
      <c r="BH4" s="356"/>
      <c r="BI4" s="356"/>
      <c r="BJ4" s="356"/>
      <c r="BK4" s="356"/>
      <c r="BL4" s="356"/>
      <c r="BM4" s="356"/>
      <c r="BN4" s="356"/>
      <c r="BO4" s="356"/>
      <c r="BP4" s="356"/>
      <c r="BQ4" s="356"/>
      <c r="BR4" s="356"/>
      <c r="BS4" s="356"/>
      <c r="BT4" s="356"/>
      <c r="BU4" s="356"/>
      <c r="BV4" s="356"/>
      <c r="BW4" s="356"/>
      <c r="BX4" s="356"/>
      <c r="BY4" s="356"/>
      <c r="BZ4" s="356"/>
      <c r="CA4" s="356"/>
      <c r="CB4" s="356"/>
      <c r="CC4" s="356"/>
      <c r="CD4" s="356"/>
      <c r="CE4" s="356"/>
      <c r="CF4" s="356"/>
      <c r="CG4" s="356"/>
      <c r="CH4" s="356"/>
      <c r="CI4" s="356"/>
      <c r="CJ4" s="356"/>
      <c r="CK4" s="356"/>
      <c r="CL4" s="356"/>
      <c r="CM4" s="356"/>
      <c r="CN4" s="356"/>
      <c r="CO4" s="356"/>
      <c r="CP4" s="356"/>
      <c r="CQ4" s="356"/>
      <c r="CR4" s="356"/>
      <c r="CS4" s="356"/>
      <c r="CT4" s="356"/>
      <c r="CU4" s="356"/>
      <c r="CV4" s="356"/>
      <c r="CW4" s="356"/>
      <c r="CX4" s="356"/>
      <c r="CY4" s="356"/>
      <c r="CZ4" s="356"/>
      <c r="DA4" s="356"/>
      <c r="DB4" s="356"/>
      <c r="DC4" s="356"/>
      <c r="DD4" s="356"/>
      <c r="DE4" s="356"/>
      <c r="DF4" s="356"/>
      <c r="DG4" s="356"/>
      <c r="DH4" s="356"/>
      <c r="DI4" s="356"/>
      <c r="DJ4" s="356"/>
      <c r="DK4" s="356"/>
      <c r="DL4" s="356"/>
      <c r="DM4" s="356"/>
      <c r="DN4" s="356"/>
      <c r="DO4" s="356"/>
      <c r="DP4" s="356"/>
      <c r="DQ4" s="356"/>
      <c r="DR4" s="356"/>
      <c r="DS4" s="356"/>
      <c r="DT4" s="356"/>
      <c r="DU4" s="356"/>
      <c r="DV4" s="356"/>
      <c r="DW4" s="356"/>
      <c r="DX4" s="356"/>
      <c r="DY4" s="356"/>
      <c r="DZ4" s="356"/>
      <c r="EA4" s="356"/>
      <c r="EB4" s="356"/>
      <c r="EC4" s="356"/>
      <c r="ED4" s="356"/>
      <c r="EE4" s="356"/>
      <c r="EF4" s="356"/>
      <c r="EG4" s="356"/>
      <c r="EH4" s="356"/>
      <c r="EI4" s="356"/>
      <c r="EJ4" s="356"/>
      <c r="EK4" s="356"/>
      <c r="EL4" s="356"/>
      <c r="EM4" s="356"/>
      <c r="EN4" s="356"/>
      <c r="EO4" s="356"/>
      <c r="EP4" s="356"/>
      <c r="EQ4" s="356"/>
      <c r="ER4" s="356"/>
      <c r="ES4" s="356"/>
      <c r="ET4" s="356"/>
      <c r="EU4" s="356"/>
      <c r="EV4" s="356"/>
      <c r="EW4" s="356"/>
      <c r="EX4" s="356"/>
      <c r="EY4" s="356"/>
      <c r="EZ4" s="356"/>
      <c r="FA4" s="356"/>
      <c r="FB4" s="356"/>
      <c r="FC4" s="356"/>
      <c r="FD4" s="356"/>
      <c r="FE4" s="356"/>
      <c r="FF4" s="356"/>
      <c r="FG4" s="356"/>
      <c r="FH4" s="356"/>
      <c r="FI4" s="356"/>
      <c r="FJ4" s="356"/>
      <c r="FK4" s="356"/>
      <c r="FL4" s="356"/>
      <c r="FM4" s="356"/>
      <c r="FN4" s="356"/>
      <c r="FO4" s="356"/>
      <c r="FP4" s="356"/>
      <c r="FQ4" s="356"/>
      <c r="FR4" s="356"/>
      <c r="FS4" s="356"/>
      <c r="FT4" s="356"/>
      <c r="FU4" s="356"/>
      <c r="FV4" s="356"/>
      <c r="FW4" s="356"/>
      <c r="FX4" s="356"/>
      <c r="FY4" s="356"/>
      <c r="FZ4" s="356"/>
      <c r="GA4" s="356"/>
      <c r="GB4" s="356"/>
      <c r="GC4" s="356"/>
      <c r="GD4" s="356"/>
      <c r="GE4" s="356"/>
      <c r="GF4" s="356"/>
      <c r="GG4" s="356"/>
      <c r="GH4" s="356"/>
      <c r="GI4" s="356"/>
      <c r="GJ4" s="356"/>
      <c r="GK4" s="356"/>
      <c r="GL4" s="356"/>
      <c r="GM4" s="356"/>
      <c r="GN4" s="356"/>
      <c r="GO4" s="356"/>
      <c r="GP4" s="356"/>
      <c r="GQ4" s="356"/>
      <c r="GR4" s="356"/>
      <c r="GS4" s="356"/>
      <c r="GT4" s="356"/>
      <c r="GU4" s="356"/>
      <c r="GV4" s="356"/>
      <c r="GW4" s="356"/>
      <c r="GX4" s="356"/>
      <c r="GY4" s="356"/>
      <c r="GZ4" s="356"/>
      <c r="HA4" s="356"/>
      <c r="HB4" s="356"/>
      <c r="HC4" s="356"/>
      <c r="HD4" s="356"/>
      <c r="HE4" s="356"/>
      <c r="HF4" s="356"/>
      <c r="HG4" s="356"/>
      <c r="HH4" s="356"/>
      <c r="HI4" s="356"/>
      <c r="HJ4" s="356"/>
      <c r="HK4" s="356"/>
      <c r="HL4" s="356"/>
      <c r="HM4" s="356"/>
      <c r="HN4" s="356"/>
      <c r="HO4" s="356"/>
      <c r="HP4" s="356"/>
      <c r="HQ4" s="356"/>
      <c r="HR4" s="356"/>
      <c r="HS4" s="356"/>
      <c r="HT4" s="356"/>
      <c r="HU4" s="356"/>
      <c r="HV4" s="356"/>
      <c r="HW4" s="356"/>
      <c r="HX4" s="356"/>
      <c r="HY4" s="356"/>
      <c r="HZ4" s="356"/>
      <c r="IA4" s="356"/>
      <c r="IB4" s="356"/>
      <c r="IC4" s="356"/>
      <c r="ID4" s="356"/>
      <c r="IE4" s="356"/>
      <c r="IF4" s="356"/>
      <c r="IG4" s="356"/>
      <c r="IH4" s="356"/>
      <c r="II4" s="356"/>
      <c r="IJ4" s="356"/>
      <c r="IK4" s="356"/>
      <c r="IL4" s="356"/>
      <c r="IM4" s="356"/>
      <c r="IN4" s="356"/>
      <c r="IO4" s="356"/>
      <c r="IP4" s="356"/>
      <c r="IQ4" s="356"/>
    </row>
    <row r="5" spans="1:251" ht="17.25" customHeight="1">
      <c r="A5" s="358"/>
      <c r="B5" s="359"/>
      <c r="C5" s="360"/>
      <c r="D5" s="361"/>
      <c r="E5" s="360"/>
      <c r="F5" s="360"/>
      <c r="G5" s="360"/>
      <c r="H5" s="360"/>
      <c r="I5" s="360"/>
      <c r="J5" s="360"/>
      <c r="K5" s="360"/>
      <c r="L5" s="360"/>
      <c r="M5" s="360"/>
      <c r="N5" s="360"/>
      <c r="O5" s="360"/>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6"/>
      <c r="AP5" s="356"/>
      <c r="AQ5" s="356"/>
      <c r="AR5" s="356"/>
      <c r="AS5" s="356"/>
      <c r="AT5" s="356"/>
      <c r="AU5" s="356"/>
      <c r="AV5" s="356"/>
      <c r="AW5" s="356"/>
      <c r="AX5" s="356"/>
      <c r="AY5" s="356"/>
      <c r="AZ5" s="356"/>
      <c r="BA5" s="356"/>
      <c r="BB5" s="356"/>
      <c r="BC5" s="356"/>
      <c r="BD5" s="356"/>
      <c r="BE5" s="356"/>
      <c r="BF5" s="356"/>
      <c r="BG5" s="356"/>
      <c r="BH5" s="356"/>
      <c r="BI5" s="356"/>
      <c r="BJ5" s="356"/>
      <c r="BK5" s="356"/>
      <c r="BL5" s="356"/>
      <c r="BM5" s="356"/>
      <c r="BN5" s="356"/>
      <c r="BO5" s="356"/>
      <c r="BP5" s="356"/>
      <c r="BQ5" s="356"/>
      <c r="BR5" s="356"/>
      <c r="BS5" s="356"/>
      <c r="BT5" s="356"/>
      <c r="BU5" s="356"/>
      <c r="BV5" s="356"/>
      <c r="BW5" s="356"/>
      <c r="BX5" s="356"/>
      <c r="BY5" s="356"/>
      <c r="BZ5" s="356"/>
      <c r="CA5" s="356"/>
      <c r="CB5" s="356"/>
      <c r="CC5" s="356"/>
      <c r="CD5" s="356"/>
      <c r="CE5" s="356"/>
      <c r="CF5" s="356"/>
      <c r="CG5" s="356"/>
      <c r="CH5" s="356"/>
      <c r="CI5" s="356"/>
      <c r="CJ5" s="356"/>
      <c r="CK5" s="356"/>
      <c r="CL5" s="356"/>
      <c r="CM5" s="356"/>
      <c r="CN5" s="356"/>
      <c r="CO5" s="356"/>
      <c r="CP5" s="356"/>
      <c r="CQ5" s="356"/>
      <c r="CR5" s="356"/>
      <c r="CS5" s="356"/>
      <c r="CT5" s="356"/>
      <c r="CU5" s="356"/>
      <c r="CV5" s="356"/>
      <c r="CW5" s="356"/>
      <c r="CX5" s="356"/>
      <c r="CY5" s="356"/>
      <c r="CZ5" s="356"/>
      <c r="DA5" s="356"/>
      <c r="DB5" s="356"/>
      <c r="DC5" s="356"/>
      <c r="DD5" s="356"/>
      <c r="DE5" s="356"/>
      <c r="DF5" s="356"/>
      <c r="DG5" s="356"/>
      <c r="DH5" s="356"/>
      <c r="DI5" s="356"/>
      <c r="DJ5" s="356"/>
      <c r="DK5" s="356"/>
      <c r="DL5" s="356"/>
      <c r="DM5" s="356"/>
      <c r="DN5" s="356"/>
      <c r="DO5" s="356"/>
      <c r="DP5" s="356"/>
      <c r="DQ5" s="356"/>
      <c r="DR5" s="356"/>
      <c r="DS5" s="356"/>
      <c r="DT5" s="356"/>
      <c r="DU5" s="356"/>
      <c r="DV5" s="356"/>
      <c r="DW5" s="356"/>
      <c r="DX5" s="356"/>
      <c r="DY5" s="356"/>
      <c r="DZ5" s="356"/>
      <c r="EA5" s="356"/>
      <c r="EB5" s="356"/>
      <c r="EC5" s="356"/>
      <c r="ED5" s="356"/>
      <c r="EE5" s="356"/>
      <c r="EF5" s="356"/>
      <c r="EG5" s="356"/>
      <c r="EH5" s="356"/>
      <c r="EI5" s="356"/>
      <c r="EJ5" s="356"/>
      <c r="EK5" s="356"/>
      <c r="EL5" s="356"/>
      <c r="EM5" s="356"/>
      <c r="EN5" s="356"/>
      <c r="EO5" s="356"/>
      <c r="EP5" s="356"/>
      <c r="EQ5" s="356"/>
      <c r="ER5" s="356"/>
      <c r="ES5" s="356"/>
      <c r="ET5" s="356"/>
      <c r="EU5" s="356"/>
      <c r="EV5" s="356"/>
      <c r="EW5" s="356"/>
      <c r="EX5" s="356"/>
      <c r="EY5" s="356"/>
      <c r="EZ5" s="356"/>
      <c r="FA5" s="356"/>
      <c r="FB5" s="356"/>
      <c r="FC5" s="356"/>
      <c r="FD5" s="356"/>
      <c r="FE5" s="356"/>
      <c r="FF5" s="356"/>
      <c r="FG5" s="356"/>
      <c r="FH5" s="356"/>
      <c r="FI5" s="356"/>
      <c r="FJ5" s="356"/>
      <c r="FK5" s="356"/>
      <c r="FL5" s="356"/>
      <c r="FM5" s="356"/>
      <c r="FN5" s="356"/>
      <c r="FO5" s="356"/>
      <c r="FP5" s="356"/>
      <c r="FQ5" s="356"/>
      <c r="FR5" s="356"/>
      <c r="FS5" s="356"/>
      <c r="FT5" s="356"/>
      <c r="FU5" s="356"/>
      <c r="FV5" s="356"/>
      <c r="FW5" s="356"/>
      <c r="FX5" s="356"/>
      <c r="FY5" s="356"/>
      <c r="FZ5" s="356"/>
      <c r="GA5" s="356"/>
      <c r="GB5" s="356"/>
      <c r="GC5" s="356"/>
      <c r="GD5" s="356"/>
      <c r="GE5" s="356"/>
      <c r="GF5" s="356"/>
      <c r="GG5" s="356"/>
      <c r="GH5" s="356"/>
      <c r="GI5" s="356"/>
      <c r="GJ5" s="356"/>
      <c r="GK5" s="356"/>
      <c r="GL5" s="356"/>
      <c r="GM5" s="356"/>
      <c r="GN5" s="356"/>
      <c r="GO5" s="356"/>
      <c r="GP5" s="356"/>
      <c r="GQ5" s="356"/>
      <c r="GR5" s="356"/>
      <c r="GS5" s="356"/>
      <c r="GT5" s="356"/>
      <c r="GU5" s="356"/>
      <c r="GV5" s="356"/>
      <c r="GW5" s="356"/>
      <c r="GX5" s="356"/>
      <c r="GY5" s="356"/>
      <c r="GZ5" s="356"/>
      <c r="HA5" s="356"/>
      <c r="HB5" s="356"/>
      <c r="HC5" s="356"/>
      <c r="HD5" s="356"/>
      <c r="HE5" s="356"/>
      <c r="HF5" s="356"/>
      <c r="HG5" s="356"/>
      <c r="HH5" s="356"/>
      <c r="HI5" s="356"/>
      <c r="HJ5" s="356"/>
      <c r="HK5" s="356"/>
      <c r="HL5" s="356"/>
      <c r="HM5" s="356"/>
      <c r="HN5" s="356"/>
      <c r="HO5" s="356"/>
      <c r="HP5" s="356"/>
      <c r="HQ5" s="356"/>
      <c r="HR5" s="356"/>
      <c r="HS5" s="356"/>
      <c r="HT5" s="356"/>
      <c r="HU5" s="356"/>
      <c r="HV5" s="356"/>
      <c r="HW5" s="356"/>
      <c r="HX5" s="356"/>
      <c r="HY5" s="356"/>
      <c r="HZ5" s="356"/>
      <c r="IA5" s="356"/>
      <c r="IB5" s="356"/>
      <c r="IC5" s="356"/>
      <c r="ID5" s="356"/>
      <c r="IE5" s="356"/>
      <c r="IF5" s="356"/>
      <c r="IG5" s="356"/>
      <c r="IH5" s="356"/>
      <c r="II5" s="356"/>
      <c r="IJ5" s="356"/>
      <c r="IK5" s="356"/>
      <c r="IL5" s="356"/>
      <c r="IM5" s="356"/>
      <c r="IN5" s="356"/>
      <c r="IO5" s="356"/>
      <c r="IP5" s="356"/>
      <c r="IQ5" s="356"/>
    </row>
    <row r="6" spans="1:251" ht="18" customHeight="1">
      <c r="A6" s="362" t="s">
        <v>321</v>
      </c>
      <c r="B6" s="363">
        <v>4660.583333333333</v>
      </c>
      <c r="C6" s="364">
        <v>6022.666666666667</v>
      </c>
      <c r="D6" s="365">
        <v>8.673794655544546</v>
      </c>
      <c r="E6" s="366">
        <v>717121</v>
      </c>
      <c r="F6" s="364">
        <v>5043</v>
      </c>
      <c r="G6" s="364">
        <v>223139</v>
      </c>
      <c r="H6" s="364">
        <v>4241.25</v>
      </c>
      <c r="I6" s="364">
        <v>82286</v>
      </c>
      <c r="J6" s="364">
        <v>366.5833333333333</v>
      </c>
      <c r="K6" s="364">
        <v>4327</v>
      </c>
      <c r="L6" s="364">
        <v>1101.1666666666667</v>
      </c>
      <c r="M6" s="364">
        <v>22647</v>
      </c>
      <c r="N6" s="364">
        <v>4656</v>
      </c>
      <c r="O6" s="364">
        <v>381059</v>
      </c>
      <c r="P6" s="356"/>
      <c r="Q6" s="356"/>
      <c r="R6" s="356"/>
      <c r="S6" s="356"/>
      <c r="T6" s="356"/>
      <c r="U6" s="356"/>
      <c r="V6" s="356"/>
      <c r="W6" s="356"/>
      <c r="X6" s="356"/>
      <c r="Y6" s="356"/>
      <c r="Z6" s="356"/>
      <c r="AA6" s="356"/>
      <c r="AB6" s="356"/>
      <c r="AC6" s="356"/>
      <c r="AD6" s="356"/>
      <c r="AE6" s="356"/>
      <c r="AF6" s="356"/>
      <c r="AG6" s="356"/>
      <c r="AH6" s="356"/>
      <c r="AI6" s="356"/>
      <c r="AJ6" s="356"/>
      <c r="AK6" s="356"/>
      <c r="AL6" s="356"/>
      <c r="AM6" s="356"/>
      <c r="AN6" s="356"/>
      <c r="AO6" s="356"/>
      <c r="AP6" s="356"/>
      <c r="AQ6" s="356"/>
      <c r="AR6" s="356"/>
      <c r="AS6" s="356"/>
      <c r="AT6" s="356"/>
      <c r="AU6" s="356"/>
      <c r="AV6" s="356"/>
      <c r="AW6" s="356"/>
      <c r="AX6" s="356"/>
      <c r="AY6" s="356"/>
      <c r="AZ6" s="356"/>
      <c r="BA6" s="356"/>
      <c r="BB6" s="356"/>
      <c r="BC6" s="356"/>
      <c r="BD6" s="356"/>
      <c r="BE6" s="356"/>
      <c r="BF6" s="356"/>
      <c r="BG6" s="356"/>
      <c r="BH6" s="356"/>
      <c r="BI6" s="356"/>
      <c r="BJ6" s="356"/>
      <c r="BK6" s="356"/>
      <c r="BL6" s="356"/>
      <c r="BM6" s="356"/>
      <c r="BN6" s="356"/>
      <c r="BO6" s="356"/>
      <c r="BP6" s="356"/>
      <c r="BQ6" s="356"/>
      <c r="BR6" s="356"/>
      <c r="BS6" s="356"/>
      <c r="BT6" s="356"/>
      <c r="BU6" s="356"/>
      <c r="BV6" s="356"/>
      <c r="BW6" s="356"/>
      <c r="BX6" s="356"/>
      <c r="BY6" s="356"/>
      <c r="BZ6" s="356"/>
      <c r="CA6" s="356"/>
      <c r="CB6" s="356"/>
      <c r="CC6" s="356"/>
      <c r="CD6" s="356"/>
      <c r="CE6" s="356"/>
      <c r="CF6" s="356"/>
      <c r="CG6" s="356"/>
      <c r="CH6" s="356"/>
      <c r="CI6" s="356"/>
      <c r="CJ6" s="356"/>
      <c r="CK6" s="356"/>
      <c r="CL6" s="356"/>
      <c r="CM6" s="356"/>
      <c r="CN6" s="356"/>
      <c r="CO6" s="356"/>
      <c r="CP6" s="356"/>
      <c r="CQ6" s="356"/>
      <c r="CR6" s="356"/>
      <c r="CS6" s="356"/>
      <c r="CT6" s="356"/>
      <c r="CU6" s="356"/>
      <c r="CV6" s="356"/>
      <c r="CW6" s="356"/>
      <c r="CX6" s="356"/>
      <c r="CY6" s="356"/>
      <c r="CZ6" s="356"/>
      <c r="DA6" s="356"/>
      <c r="DB6" s="356"/>
      <c r="DC6" s="356"/>
      <c r="DD6" s="356"/>
      <c r="DE6" s="356"/>
      <c r="DF6" s="356"/>
      <c r="DG6" s="356"/>
      <c r="DH6" s="356"/>
      <c r="DI6" s="356"/>
      <c r="DJ6" s="356"/>
      <c r="DK6" s="356"/>
      <c r="DL6" s="356"/>
      <c r="DM6" s="356"/>
      <c r="DN6" s="356"/>
      <c r="DO6" s="356"/>
      <c r="DP6" s="356"/>
      <c r="DQ6" s="356"/>
      <c r="DR6" s="356"/>
      <c r="DS6" s="356"/>
      <c r="DT6" s="356"/>
      <c r="DU6" s="356"/>
      <c r="DV6" s="356"/>
      <c r="DW6" s="356"/>
      <c r="DX6" s="356"/>
      <c r="DY6" s="356"/>
      <c r="DZ6" s="356"/>
      <c r="EA6" s="356"/>
      <c r="EB6" s="356"/>
      <c r="EC6" s="356"/>
      <c r="ED6" s="356"/>
      <c r="EE6" s="356"/>
      <c r="EF6" s="356"/>
      <c r="EG6" s="356"/>
      <c r="EH6" s="356"/>
      <c r="EI6" s="356"/>
      <c r="EJ6" s="356"/>
      <c r="EK6" s="356"/>
      <c r="EL6" s="356"/>
      <c r="EM6" s="356"/>
      <c r="EN6" s="356"/>
      <c r="EO6" s="356"/>
      <c r="EP6" s="356"/>
      <c r="EQ6" s="356"/>
      <c r="ER6" s="356"/>
      <c r="ES6" s="356"/>
      <c r="ET6" s="356"/>
      <c r="EU6" s="356"/>
      <c r="EV6" s="356"/>
      <c r="EW6" s="356"/>
      <c r="EX6" s="356"/>
      <c r="EY6" s="356"/>
      <c r="EZ6" s="356"/>
      <c r="FA6" s="356"/>
      <c r="FB6" s="356"/>
      <c r="FC6" s="356"/>
      <c r="FD6" s="356"/>
      <c r="FE6" s="356"/>
      <c r="FF6" s="356"/>
      <c r="FG6" s="356"/>
      <c r="FH6" s="356"/>
      <c r="FI6" s="356"/>
      <c r="FJ6" s="356"/>
      <c r="FK6" s="356"/>
      <c r="FL6" s="356"/>
      <c r="FM6" s="356"/>
      <c r="FN6" s="356"/>
      <c r="FO6" s="356"/>
      <c r="FP6" s="356"/>
      <c r="FQ6" s="356"/>
      <c r="FR6" s="356"/>
      <c r="FS6" s="356"/>
      <c r="FT6" s="356"/>
      <c r="FU6" s="356"/>
      <c r="FV6" s="356"/>
      <c r="FW6" s="356"/>
      <c r="FX6" s="356"/>
      <c r="FY6" s="356"/>
      <c r="FZ6" s="356"/>
      <c r="GA6" s="356"/>
      <c r="GB6" s="356"/>
      <c r="GC6" s="356"/>
      <c r="GD6" s="356"/>
      <c r="GE6" s="356"/>
      <c r="GF6" s="356"/>
      <c r="GG6" s="356"/>
      <c r="GH6" s="356"/>
      <c r="GI6" s="356"/>
      <c r="GJ6" s="356"/>
      <c r="GK6" s="356"/>
      <c r="GL6" s="356"/>
      <c r="GM6" s="356"/>
      <c r="GN6" s="356"/>
      <c r="GO6" s="356"/>
      <c r="GP6" s="356"/>
      <c r="GQ6" s="356"/>
      <c r="GR6" s="356"/>
      <c r="GS6" s="356"/>
      <c r="GT6" s="356"/>
      <c r="GU6" s="356"/>
      <c r="GV6" s="356"/>
      <c r="GW6" s="356"/>
      <c r="GX6" s="356"/>
      <c r="GY6" s="356"/>
      <c r="GZ6" s="356"/>
      <c r="HA6" s="356"/>
      <c r="HB6" s="356"/>
      <c r="HC6" s="356"/>
      <c r="HD6" s="356"/>
      <c r="HE6" s="356"/>
      <c r="HF6" s="356"/>
      <c r="HG6" s="356"/>
      <c r="HH6" s="356"/>
      <c r="HI6" s="356"/>
      <c r="HJ6" s="356"/>
      <c r="HK6" s="356"/>
      <c r="HL6" s="356"/>
      <c r="HM6" s="356"/>
      <c r="HN6" s="356"/>
      <c r="HO6" s="356"/>
      <c r="HP6" s="356"/>
      <c r="HQ6" s="356"/>
      <c r="HR6" s="356"/>
      <c r="HS6" s="356"/>
      <c r="HT6" s="356"/>
      <c r="HU6" s="356"/>
      <c r="HV6" s="356"/>
      <c r="HW6" s="356"/>
      <c r="HX6" s="356"/>
      <c r="HY6" s="356"/>
      <c r="HZ6" s="356"/>
      <c r="IA6" s="356"/>
      <c r="IB6" s="356"/>
      <c r="IC6" s="356"/>
      <c r="ID6" s="356"/>
      <c r="IE6" s="356"/>
      <c r="IF6" s="356"/>
      <c r="IG6" s="356"/>
      <c r="IH6" s="356"/>
      <c r="II6" s="356"/>
      <c r="IJ6" s="356"/>
      <c r="IK6" s="356"/>
      <c r="IL6" s="356"/>
      <c r="IM6" s="356"/>
      <c r="IN6" s="356"/>
      <c r="IO6" s="356"/>
      <c r="IP6" s="356"/>
      <c r="IQ6" s="356"/>
    </row>
    <row r="7" spans="1:251" ht="18" customHeight="1">
      <c r="A7" s="367" t="s">
        <v>322</v>
      </c>
      <c r="B7" s="363">
        <v>4639.416666666667</v>
      </c>
      <c r="C7" s="364">
        <v>5922.25</v>
      </c>
      <c r="D7" s="365">
        <v>8.585247971563472</v>
      </c>
      <c r="E7" s="366">
        <v>715763.4195000001</v>
      </c>
      <c r="F7" s="364">
        <v>4928.333333333333</v>
      </c>
      <c r="G7" s="364">
        <v>216127.63508333336</v>
      </c>
      <c r="H7" s="364">
        <v>4170.25</v>
      </c>
      <c r="I7" s="364">
        <v>82527.71525</v>
      </c>
      <c r="J7" s="364">
        <v>371.8333333333333</v>
      </c>
      <c r="K7" s="364">
        <v>4397.328666666667</v>
      </c>
      <c r="L7" s="364">
        <v>1125.75</v>
      </c>
      <c r="M7" s="364">
        <v>22262.330166666667</v>
      </c>
      <c r="N7" s="364">
        <v>4591.833333333333</v>
      </c>
      <c r="O7" s="364">
        <v>386812.05725</v>
      </c>
      <c r="P7" s="356"/>
      <c r="Q7" s="356"/>
      <c r="R7" s="356"/>
      <c r="S7" s="356"/>
      <c r="T7" s="356"/>
      <c r="U7" s="356"/>
      <c r="V7" s="356"/>
      <c r="W7" s="356"/>
      <c r="X7" s="356"/>
      <c r="Y7" s="356"/>
      <c r="Z7" s="356"/>
      <c r="AA7" s="356"/>
      <c r="AB7" s="356"/>
      <c r="AC7" s="356"/>
      <c r="AD7" s="356"/>
      <c r="AE7" s="356"/>
      <c r="AF7" s="356"/>
      <c r="AG7" s="356"/>
      <c r="AH7" s="356"/>
      <c r="AI7" s="356"/>
      <c r="AJ7" s="356"/>
      <c r="AK7" s="356"/>
      <c r="AL7" s="356"/>
      <c r="AM7" s="356"/>
      <c r="AN7" s="356"/>
      <c r="AO7" s="356"/>
      <c r="AP7" s="356"/>
      <c r="AQ7" s="356"/>
      <c r="AR7" s="356"/>
      <c r="AS7" s="356"/>
      <c r="AT7" s="356"/>
      <c r="AU7" s="356"/>
      <c r="AV7" s="356"/>
      <c r="AW7" s="356"/>
      <c r="AX7" s="356"/>
      <c r="AY7" s="356"/>
      <c r="AZ7" s="356"/>
      <c r="BA7" s="356"/>
      <c r="BB7" s="356"/>
      <c r="BC7" s="356"/>
      <c r="BD7" s="356"/>
      <c r="BE7" s="356"/>
      <c r="BF7" s="356"/>
      <c r="BG7" s="356"/>
      <c r="BH7" s="356"/>
      <c r="BI7" s="356"/>
      <c r="BJ7" s="356"/>
      <c r="BK7" s="356"/>
      <c r="BL7" s="356"/>
      <c r="BM7" s="356"/>
      <c r="BN7" s="356"/>
      <c r="BO7" s="356"/>
      <c r="BP7" s="356"/>
      <c r="BQ7" s="356"/>
      <c r="BR7" s="356"/>
      <c r="BS7" s="356"/>
      <c r="BT7" s="356"/>
      <c r="BU7" s="356"/>
      <c r="BV7" s="356"/>
      <c r="BW7" s="356"/>
      <c r="BX7" s="356"/>
      <c r="BY7" s="356"/>
      <c r="BZ7" s="356"/>
      <c r="CA7" s="356"/>
      <c r="CB7" s="356"/>
      <c r="CC7" s="356"/>
      <c r="CD7" s="356"/>
      <c r="CE7" s="356"/>
      <c r="CF7" s="356"/>
      <c r="CG7" s="356"/>
      <c r="CH7" s="356"/>
      <c r="CI7" s="356"/>
      <c r="CJ7" s="356"/>
      <c r="CK7" s="356"/>
      <c r="CL7" s="356"/>
      <c r="CM7" s="356"/>
      <c r="CN7" s="356"/>
      <c r="CO7" s="356"/>
      <c r="CP7" s="356"/>
      <c r="CQ7" s="356"/>
      <c r="CR7" s="356"/>
      <c r="CS7" s="356"/>
      <c r="CT7" s="356"/>
      <c r="CU7" s="356"/>
      <c r="CV7" s="356"/>
      <c r="CW7" s="356"/>
      <c r="CX7" s="356"/>
      <c r="CY7" s="356"/>
      <c r="CZ7" s="356"/>
      <c r="DA7" s="356"/>
      <c r="DB7" s="356"/>
      <c r="DC7" s="356"/>
      <c r="DD7" s="356"/>
      <c r="DE7" s="356"/>
      <c r="DF7" s="356"/>
      <c r="DG7" s="356"/>
      <c r="DH7" s="356"/>
      <c r="DI7" s="356"/>
      <c r="DJ7" s="356"/>
      <c r="DK7" s="356"/>
      <c r="DL7" s="356"/>
      <c r="DM7" s="356"/>
      <c r="DN7" s="356"/>
      <c r="DO7" s="356"/>
      <c r="DP7" s="356"/>
      <c r="DQ7" s="356"/>
      <c r="DR7" s="356"/>
      <c r="DS7" s="356"/>
      <c r="DT7" s="356"/>
      <c r="DU7" s="356"/>
      <c r="DV7" s="356"/>
      <c r="DW7" s="356"/>
      <c r="DX7" s="356"/>
      <c r="DY7" s="356"/>
      <c r="DZ7" s="356"/>
      <c r="EA7" s="356"/>
      <c r="EB7" s="356"/>
      <c r="EC7" s="356"/>
      <c r="ED7" s="356"/>
      <c r="EE7" s="356"/>
      <c r="EF7" s="356"/>
      <c r="EG7" s="356"/>
      <c r="EH7" s="356"/>
      <c r="EI7" s="356"/>
      <c r="EJ7" s="356"/>
      <c r="EK7" s="356"/>
      <c r="EL7" s="356"/>
      <c r="EM7" s="356"/>
      <c r="EN7" s="356"/>
      <c r="EO7" s="356"/>
      <c r="EP7" s="356"/>
      <c r="EQ7" s="356"/>
      <c r="ER7" s="356"/>
      <c r="ES7" s="356"/>
      <c r="ET7" s="356"/>
      <c r="EU7" s="356"/>
      <c r="EV7" s="356"/>
      <c r="EW7" s="356"/>
      <c r="EX7" s="356"/>
      <c r="EY7" s="356"/>
      <c r="EZ7" s="356"/>
      <c r="FA7" s="356"/>
      <c r="FB7" s="356"/>
      <c r="FC7" s="356"/>
      <c r="FD7" s="356"/>
      <c r="FE7" s="356"/>
      <c r="FF7" s="356"/>
      <c r="FG7" s="356"/>
      <c r="FH7" s="356"/>
      <c r="FI7" s="356"/>
      <c r="FJ7" s="356"/>
      <c r="FK7" s="356"/>
      <c r="FL7" s="356"/>
      <c r="FM7" s="356"/>
      <c r="FN7" s="356"/>
      <c r="FO7" s="356"/>
      <c r="FP7" s="356"/>
      <c r="FQ7" s="356"/>
      <c r="FR7" s="356"/>
      <c r="FS7" s="356"/>
      <c r="FT7" s="356"/>
      <c r="FU7" s="356"/>
      <c r="FV7" s="356"/>
      <c r="FW7" s="356"/>
      <c r="FX7" s="356"/>
      <c r="FY7" s="356"/>
      <c r="FZ7" s="356"/>
      <c r="GA7" s="356"/>
      <c r="GB7" s="356"/>
      <c r="GC7" s="356"/>
      <c r="GD7" s="356"/>
      <c r="GE7" s="356"/>
      <c r="GF7" s="356"/>
      <c r="GG7" s="356"/>
      <c r="GH7" s="356"/>
      <c r="GI7" s="356"/>
      <c r="GJ7" s="356"/>
      <c r="GK7" s="356"/>
      <c r="GL7" s="356"/>
      <c r="GM7" s="356"/>
      <c r="GN7" s="356"/>
      <c r="GO7" s="356"/>
      <c r="GP7" s="356"/>
      <c r="GQ7" s="356"/>
      <c r="GR7" s="356"/>
      <c r="GS7" s="356"/>
      <c r="GT7" s="356"/>
      <c r="GU7" s="356"/>
      <c r="GV7" s="356"/>
      <c r="GW7" s="356"/>
      <c r="GX7" s="356"/>
      <c r="GY7" s="356"/>
      <c r="GZ7" s="356"/>
      <c r="HA7" s="356"/>
      <c r="HB7" s="356"/>
      <c r="HC7" s="356"/>
      <c r="HD7" s="356"/>
      <c r="HE7" s="356"/>
      <c r="HF7" s="356"/>
      <c r="HG7" s="356"/>
      <c r="HH7" s="356"/>
      <c r="HI7" s="356"/>
      <c r="HJ7" s="356"/>
      <c r="HK7" s="356"/>
      <c r="HL7" s="356"/>
      <c r="HM7" s="356"/>
      <c r="HN7" s="356"/>
      <c r="HO7" s="356"/>
      <c r="HP7" s="356"/>
      <c r="HQ7" s="356"/>
      <c r="HR7" s="356"/>
      <c r="HS7" s="356"/>
      <c r="HT7" s="356"/>
      <c r="HU7" s="356"/>
      <c r="HV7" s="356"/>
      <c r="HW7" s="356"/>
      <c r="HX7" s="356"/>
      <c r="HY7" s="356"/>
      <c r="HZ7" s="356"/>
      <c r="IA7" s="356"/>
      <c r="IB7" s="356"/>
      <c r="IC7" s="356"/>
      <c r="ID7" s="356"/>
      <c r="IE7" s="356"/>
      <c r="IF7" s="356"/>
      <c r="IG7" s="356"/>
      <c r="IH7" s="356"/>
      <c r="II7" s="356"/>
      <c r="IJ7" s="356"/>
      <c r="IK7" s="356"/>
      <c r="IL7" s="356"/>
      <c r="IM7" s="356"/>
      <c r="IN7" s="356"/>
      <c r="IO7" s="356"/>
      <c r="IP7" s="356"/>
      <c r="IQ7" s="356"/>
    </row>
    <row r="8" spans="1:251" s="369" customFormat="1" ht="18" customHeight="1">
      <c r="A8" s="367" t="s">
        <v>323</v>
      </c>
      <c r="B8" s="363">
        <v>4534</v>
      </c>
      <c r="C8" s="364">
        <v>5765</v>
      </c>
      <c r="D8" s="365">
        <v>8.42</v>
      </c>
      <c r="E8" s="364">
        <v>688752</v>
      </c>
      <c r="F8" s="364">
        <v>4808</v>
      </c>
      <c r="G8" s="364">
        <v>202489</v>
      </c>
      <c r="H8" s="364">
        <v>4103</v>
      </c>
      <c r="I8" s="364">
        <v>81365</v>
      </c>
      <c r="J8" s="364">
        <v>365</v>
      </c>
      <c r="K8" s="364">
        <v>3889</v>
      </c>
      <c r="L8" s="364">
        <v>1135</v>
      </c>
      <c r="M8" s="364">
        <v>23764</v>
      </c>
      <c r="N8" s="364">
        <v>4510</v>
      </c>
      <c r="O8" s="364">
        <v>374337</v>
      </c>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368"/>
      <c r="DG8" s="368"/>
      <c r="DH8" s="368"/>
      <c r="DI8" s="368"/>
      <c r="DJ8" s="368"/>
      <c r="DK8" s="368"/>
      <c r="DL8" s="368"/>
      <c r="DM8" s="368"/>
      <c r="DN8" s="368"/>
      <c r="DO8" s="368"/>
      <c r="DP8" s="368"/>
      <c r="DQ8" s="368"/>
      <c r="DR8" s="368"/>
      <c r="DS8" s="368"/>
      <c r="DT8" s="368"/>
      <c r="DU8" s="368"/>
      <c r="DV8" s="368"/>
      <c r="DW8" s="368"/>
      <c r="DX8" s="368"/>
      <c r="DY8" s="368"/>
      <c r="DZ8" s="368"/>
      <c r="EA8" s="368"/>
      <c r="EB8" s="368"/>
      <c r="EC8" s="368"/>
      <c r="ED8" s="368"/>
      <c r="EE8" s="368"/>
      <c r="EF8" s="368"/>
      <c r="EG8" s="368"/>
      <c r="EH8" s="368"/>
      <c r="EI8" s="368"/>
      <c r="EJ8" s="368"/>
      <c r="EK8" s="368"/>
      <c r="EL8" s="368"/>
      <c r="EM8" s="368"/>
      <c r="EN8" s="368"/>
      <c r="EO8" s="368"/>
      <c r="EP8" s="368"/>
      <c r="EQ8" s="368"/>
      <c r="ER8" s="368"/>
      <c r="ES8" s="368"/>
      <c r="ET8" s="368"/>
      <c r="EU8" s="368"/>
      <c r="EV8" s="368"/>
      <c r="EW8" s="368"/>
      <c r="EX8" s="368"/>
      <c r="EY8" s="368"/>
      <c r="EZ8" s="368"/>
      <c r="FA8" s="368"/>
      <c r="FB8" s="368"/>
      <c r="FC8" s="368"/>
      <c r="FD8" s="368"/>
      <c r="FE8" s="368"/>
      <c r="FF8" s="368"/>
      <c r="FG8" s="368"/>
      <c r="FH8" s="368"/>
      <c r="FI8" s="368"/>
      <c r="FJ8" s="368"/>
      <c r="FK8" s="368"/>
      <c r="FL8" s="368"/>
      <c r="FM8" s="368"/>
      <c r="FN8" s="368"/>
      <c r="FO8" s="368"/>
      <c r="FP8" s="368"/>
      <c r="FQ8" s="368"/>
      <c r="FR8" s="368"/>
      <c r="FS8" s="368"/>
      <c r="FT8" s="368"/>
      <c r="FU8" s="368"/>
      <c r="FV8" s="368"/>
      <c r="FW8" s="368"/>
      <c r="FX8" s="368"/>
      <c r="FY8" s="368"/>
      <c r="FZ8" s="368"/>
      <c r="GA8" s="368"/>
      <c r="GB8" s="368"/>
      <c r="GC8" s="368"/>
      <c r="GD8" s="368"/>
      <c r="GE8" s="368"/>
      <c r="GF8" s="368"/>
      <c r="GG8" s="368"/>
      <c r="GH8" s="368"/>
      <c r="GI8" s="368"/>
      <c r="GJ8" s="368"/>
      <c r="GK8" s="368"/>
      <c r="GL8" s="368"/>
      <c r="GM8" s="368"/>
      <c r="GN8" s="368"/>
      <c r="GO8" s="368"/>
      <c r="GP8" s="368"/>
      <c r="GQ8" s="368"/>
      <c r="GR8" s="368"/>
      <c r="GS8" s="368"/>
      <c r="GT8" s="368"/>
      <c r="GU8" s="368"/>
      <c r="GV8" s="368"/>
      <c r="GW8" s="368"/>
      <c r="GX8" s="368"/>
      <c r="GY8" s="368"/>
      <c r="GZ8" s="368"/>
      <c r="HA8" s="368"/>
      <c r="HB8" s="368"/>
      <c r="HC8" s="368"/>
      <c r="HD8" s="368"/>
      <c r="HE8" s="368"/>
      <c r="HF8" s="368"/>
      <c r="HG8" s="368"/>
      <c r="HH8" s="368"/>
      <c r="HI8" s="368"/>
      <c r="HJ8" s="368"/>
      <c r="HK8" s="368"/>
      <c r="HL8" s="368"/>
      <c r="HM8" s="368"/>
      <c r="HN8" s="368"/>
      <c r="HO8" s="368"/>
      <c r="HP8" s="368"/>
      <c r="HQ8" s="368"/>
      <c r="HR8" s="368"/>
      <c r="HS8" s="368"/>
      <c r="HT8" s="368"/>
      <c r="HU8" s="368"/>
      <c r="HV8" s="368"/>
      <c r="HW8" s="368"/>
      <c r="HX8" s="368"/>
      <c r="HY8" s="368"/>
      <c r="HZ8" s="368"/>
      <c r="IA8" s="368"/>
      <c r="IB8" s="368"/>
      <c r="IC8" s="368"/>
      <c r="ID8" s="368"/>
      <c r="IE8" s="368"/>
      <c r="IF8" s="368"/>
      <c r="IG8" s="368"/>
      <c r="IH8" s="368"/>
      <c r="II8" s="368"/>
      <c r="IJ8" s="368"/>
      <c r="IK8" s="368"/>
      <c r="IL8" s="368"/>
      <c r="IM8" s="368"/>
      <c r="IN8" s="368"/>
      <c r="IO8" s="368"/>
      <c r="IP8" s="368"/>
      <c r="IQ8" s="368"/>
    </row>
    <row r="9" spans="1:251" ht="18" customHeight="1">
      <c r="A9" s="367" t="s">
        <v>324</v>
      </c>
      <c r="B9" s="363">
        <v>4493.5</v>
      </c>
      <c r="C9" s="364">
        <v>5666.083333333333</v>
      </c>
      <c r="D9" s="365">
        <v>8.3370608736766</v>
      </c>
      <c r="E9" s="366">
        <v>692256.9034166666</v>
      </c>
      <c r="F9" s="364">
        <v>4680.25</v>
      </c>
      <c r="G9" s="364">
        <v>195824</v>
      </c>
      <c r="H9" s="364">
        <v>4034</v>
      </c>
      <c r="I9" s="364">
        <v>80514</v>
      </c>
      <c r="J9" s="364">
        <v>334</v>
      </c>
      <c r="K9" s="364">
        <v>3200</v>
      </c>
      <c r="L9" s="364">
        <v>1130</v>
      </c>
      <c r="M9" s="364">
        <v>22441</v>
      </c>
      <c r="N9" s="364">
        <v>4448</v>
      </c>
      <c r="O9" s="364">
        <v>384742</v>
      </c>
      <c r="P9" s="356"/>
      <c r="Q9" s="356"/>
      <c r="R9" s="356"/>
      <c r="S9" s="356"/>
      <c r="T9" s="356"/>
      <c r="U9" s="356"/>
      <c r="V9" s="356"/>
      <c r="W9" s="356"/>
      <c r="X9" s="356"/>
      <c r="Y9" s="356"/>
      <c r="Z9" s="356"/>
      <c r="AA9" s="356"/>
      <c r="AB9" s="356"/>
      <c r="AC9" s="356"/>
      <c r="AD9" s="356"/>
      <c r="AE9" s="356"/>
      <c r="AF9" s="356"/>
      <c r="AG9" s="356"/>
      <c r="AH9" s="356"/>
      <c r="AI9" s="356"/>
      <c r="AJ9" s="356"/>
      <c r="AK9" s="356"/>
      <c r="AL9" s="356"/>
      <c r="AM9" s="356"/>
      <c r="AN9" s="356"/>
      <c r="AO9" s="356"/>
      <c r="AP9" s="356"/>
      <c r="AQ9" s="356"/>
      <c r="AR9" s="356"/>
      <c r="AS9" s="356"/>
      <c r="AT9" s="356"/>
      <c r="AU9" s="356"/>
      <c r="AV9" s="356"/>
      <c r="AW9" s="356"/>
      <c r="AX9" s="356"/>
      <c r="AY9" s="356"/>
      <c r="AZ9" s="356"/>
      <c r="BA9" s="356"/>
      <c r="BB9" s="356"/>
      <c r="BC9" s="356"/>
      <c r="BD9" s="356"/>
      <c r="BE9" s="356"/>
      <c r="BF9" s="356"/>
      <c r="BG9" s="356"/>
      <c r="BH9" s="356"/>
      <c r="BI9" s="356"/>
      <c r="BJ9" s="356"/>
      <c r="BK9" s="356"/>
      <c r="BL9" s="356"/>
      <c r="BM9" s="356"/>
      <c r="BN9" s="356"/>
      <c r="BO9" s="356"/>
      <c r="BP9" s="356"/>
      <c r="BQ9" s="356"/>
      <c r="BR9" s="356"/>
      <c r="BS9" s="356"/>
      <c r="BT9" s="356"/>
      <c r="BU9" s="356"/>
      <c r="BV9" s="356"/>
      <c r="BW9" s="356"/>
      <c r="BX9" s="356"/>
      <c r="BY9" s="356"/>
      <c r="BZ9" s="356"/>
      <c r="CA9" s="356"/>
      <c r="CB9" s="356"/>
      <c r="CC9" s="356"/>
      <c r="CD9" s="356"/>
      <c r="CE9" s="356"/>
      <c r="CF9" s="356"/>
      <c r="CG9" s="356"/>
      <c r="CH9" s="356"/>
      <c r="CI9" s="356"/>
      <c r="CJ9" s="356"/>
      <c r="CK9" s="356"/>
      <c r="CL9" s="356"/>
      <c r="CM9" s="356"/>
      <c r="CN9" s="356"/>
      <c r="CO9" s="356"/>
      <c r="CP9" s="356"/>
      <c r="CQ9" s="356"/>
      <c r="CR9" s="356"/>
      <c r="CS9" s="356"/>
      <c r="CT9" s="356"/>
      <c r="CU9" s="356"/>
      <c r="CV9" s="356"/>
      <c r="CW9" s="356"/>
      <c r="CX9" s="356"/>
      <c r="CY9" s="356"/>
      <c r="CZ9" s="356"/>
      <c r="DA9" s="356"/>
      <c r="DB9" s="356"/>
      <c r="DC9" s="356"/>
      <c r="DD9" s="356"/>
      <c r="DE9" s="356"/>
      <c r="DF9" s="356"/>
      <c r="DG9" s="356"/>
      <c r="DH9" s="356"/>
      <c r="DI9" s="356"/>
      <c r="DJ9" s="356"/>
      <c r="DK9" s="356"/>
      <c r="DL9" s="356"/>
      <c r="DM9" s="356"/>
      <c r="DN9" s="356"/>
      <c r="DO9" s="356"/>
      <c r="DP9" s="356"/>
      <c r="DQ9" s="356"/>
      <c r="DR9" s="356"/>
      <c r="DS9" s="356"/>
      <c r="DT9" s="356"/>
      <c r="DU9" s="356"/>
      <c r="DV9" s="356"/>
      <c r="DW9" s="356"/>
      <c r="DX9" s="356"/>
      <c r="DY9" s="356"/>
      <c r="DZ9" s="356"/>
      <c r="EA9" s="356"/>
      <c r="EB9" s="356"/>
      <c r="EC9" s="356"/>
      <c r="ED9" s="356"/>
      <c r="EE9" s="356"/>
      <c r="EF9" s="356"/>
      <c r="EG9" s="356"/>
      <c r="EH9" s="356"/>
      <c r="EI9" s="356"/>
      <c r="EJ9" s="356"/>
      <c r="EK9" s="356"/>
      <c r="EL9" s="356"/>
      <c r="EM9" s="356"/>
      <c r="EN9" s="356"/>
      <c r="EO9" s="356"/>
      <c r="EP9" s="356"/>
      <c r="EQ9" s="356"/>
      <c r="ER9" s="356"/>
      <c r="ES9" s="356"/>
      <c r="ET9" s="356"/>
      <c r="EU9" s="356"/>
      <c r="EV9" s="356"/>
      <c r="EW9" s="356"/>
      <c r="EX9" s="356"/>
      <c r="EY9" s="356"/>
      <c r="EZ9" s="356"/>
      <c r="FA9" s="356"/>
      <c r="FB9" s="356"/>
      <c r="FC9" s="356"/>
      <c r="FD9" s="356"/>
      <c r="FE9" s="356"/>
      <c r="FF9" s="356"/>
      <c r="FG9" s="356"/>
      <c r="FH9" s="356"/>
      <c r="FI9" s="356"/>
      <c r="FJ9" s="356"/>
      <c r="FK9" s="356"/>
      <c r="FL9" s="356"/>
      <c r="FM9" s="356"/>
      <c r="FN9" s="356"/>
      <c r="FO9" s="356"/>
      <c r="FP9" s="356"/>
      <c r="FQ9" s="356"/>
      <c r="FR9" s="356"/>
      <c r="FS9" s="356"/>
      <c r="FT9" s="356"/>
      <c r="FU9" s="356"/>
      <c r="FV9" s="356"/>
      <c r="FW9" s="356"/>
      <c r="FX9" s="356"/>
      <c r="FY9" s="356"/>
      <c r="FZ9" s="356"/>
      <c r="GA9" s="356"/>
      <c r="GB9" s="356"/>
      <c r="GC9" s="356"/>
      <c r="GD9" s="356"/>
      <c r="GE9" s="356"/>
      <c r="GF9" s="356"/>
      <c r="GG9" s="356"/>
      <c r="GH9" s="356"/>
      <c r="GI9" s="356"/>
      <c r="GJ9" s="356"/>
      <c r="GK9" s="356"/>
      <c r="GL9" s="356"/>
      <c r="GM9" s="356"/>
      <c r="GN9" s="356"/>
      <c r="GO9" s="356"/>
      <c r="GP9" s="356"/>
      <c r="GQ9" s="356"/>
      <c r="GR9" s="356"/>
      <c r="GS9" s="356"/>
      <c r="GT9" s="356"/>
      <c r="GU9" s="356"/>
      <c r="GV9" s="356"/>
      <c r="GW9" s="356"/>
      <c r="GX9" s="356"/>
      <c r="GY9" s="356"/>
      <c r="GZ9" s="356"/>
      <c r="HA9" s="356"/>
      <c r="HB9" s="356"/>
      <c r="HC9" s="356"/>
      <c r="HD9" s="356"/>
      <c r="HE9" s="356"/>
      <c r="HF9" s="356"/>
      <c r="HG9" s="356"/>
      <c r="HH9" s="356"/>
      <c r="HI9" s="356"/>
      <c r="HJ9" s="356"/>
      <c r="HK9" s="356"/>
      <c r="HL9" s="356"/>
      <c r="HM9" s="356"/>
      <c r="HN9" s="356"/>
      <c r="HO9" s="356"/>
      <c r="HP9" s="356"/>
      <c r="HQ9" s="356"/>
      <c r="HR9" s="356"/>
      <c r="HS9" s="356"/>
      <c r="HT9" s="356"/>
      <c r="HU9" s="356"/>
      <c r="HV9" s="356"/>
      <c r="HW9" s="356"/>
      <c r="HX9" s="356"/>
      <c r="HY9" s="356"/>
      <c r="HZ9" s="356"/>
      <c r="IA9" s="356"/>
      <c r="IB9" s="356"/>
      <c r="IC9" s="356"/>
      <c r="ID9" s="356"/>
      <c r="IE9" s="356"/>
      <c r="IF9" s="356"/>
      <c r="IG9" s="356"/>
      <c r="IH9" s="356"/>
      <c r="II9" s="356"/>
      <c r="IJ9" s="356"/>
      <c r="IK9" s="356"/>
      <c r="IL9" s="356"/>
      <c r="IM9" s="356"/>
      <c r="IN9" s="356"/>
      <c r="IO9" s="356"/>
      <c r="IP9" s="356"/>
      <c r="IQ9" s="356"/>
    </row>
    <row r="10" spans="1:251" s="371" customFormat="1" ht="18" customHeight="1">
      <c r="A10" s="367" t="s">
        <v>325</v>
      </c>
      <c r="B10" s="363">
        <v>4441</v>
      </c>
      <c r="C10" s="364">
        <v>5551</v>
      </c>
      <c r="D10" s="365">
        <v>8.24</v>
      </c>
      <c r="E10" s="364">
        <v>673314</v>
      </c>
      <c r="F10" s="364">
        <v>4552</v>
      </c>
      <c r="G10" s="364">
        <v>189543</v>
      </c>
      <c r="H10" s="364">
        <v>4014</v>
      </c>
      <c r="I10" s="364">
        <v>80689</v>
      </c>
      <c r="J10" s="364">
        <v>310</v>
      </c>
      <c r="K10" s="364">
        <v>3034</v>
      </c>
      <c r="L10" s="364">
        <v>1150</v>
      </c>
      <c r="M10" s="364">
        <v>21455</v>
      </c>
      <c r="N10" s="364">
        <v>4344</v>
      </c>
      <c r="O10" s="364">
        <v>375727</v>
      </c>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c r="DF10" s="370"/>
      <c r="DG10" s="370"/>
      <c r="DH10" s="370"/>
      <c r="DI10" s="370"/>
      <c r="DJ10" s="370"/>
      <c r="DK10" s="370"/>
      <c r="DL10" s="370"/>
      <c r="DM10" s="370"/>
      <c r="DN10" s="370"/>
      <c r="DO10" s="370"/>
      <c r="DP10" s="370"/>
      <c r="DQ10" s="370"/>
      <c r="DR10" s="370"/>
      <c r="DS10" s="370"/>
      <c r="DT10" s="370"/>
      <c r="DU10" s="370"/>
      <c r="DV10" s="370"/>
      <c r="DW10" s="370"/>
      <c r="DX10" s="370"/>
      <c r="DY10" s="370"/>
      <c r="DZ10" s="370"/>
      <c r="EA10" s="370"/>
      <c r="EB10" s="370"/>
      <c r="EC10" s="370"/>
      <c r="ED10" s="370"/>
      <c r="EE10" s="370"/>
      <c r="EF10" s="370"/>
      <c r="EG10" s="370"/>
      <c r="EH10" s="370"/>
      <c r="EI10" s="370"/>
      <c r="EJ10" s="370"/>
      <c r="EK10" s="370"/>
      <c r="EL10" s="370"/>
      <c r="EM10" s="370"/>
      <c r="EN10" s="370"/>
      <c r="EO10" s="370"/>
      <c r="EP10" s="370"/>
      <c r="EQ10" s="370"/>
      <c r="ER10" s="370"/>
      <c r="ES10" s="370"/>
      <c r="ET10" s="370"/>
      <c r="EU10" s="370"/>
      <c r="EV10" s="370"/>
      <c r="EW10" s="370"/>
      <c r="EX10" s="370"/>
      <c r="EY10" s="370"/>
      <c r="EZ10" s="370"/>
      <c r="FA10" s="370"/>
      <c r="FB10" s="370"/>
      <c r="FC10" s="370"/>
      <c r="FD10" s="370"/>
      <c r="FE10" s="370"/>
      <c r="FF10" s="370"/>
      <c r="FG10" s="370"/>
      <c r="FH10" s="370"/>
      <c r="FI10" s="370"/>
      <c r="FJ10" s="370"/>
      <c r="FK10" s="370"/>
      <c r="FL10" s="370"/>
      <c r="FM10" s="370"/>
      <c r="FN10" s="370"/>
      <c r="FO10" s="370"/>
      <c r="FP10" s="370"/>
      <c r="FQ10" s="370"/>
      <c r="FR10" s="370"/>
      <c r="FS10" s="370"/>
      <c r="FT10" s="370"/>
      <c r="FU10" s="370"/>
      <c r="FV10" s="370"/>
      <c r="FW10" s="370"/>
      <c r="FX10" s="370"/>
      <c r="FY10" s="370"/>
      <c r="FZ10" s="370"/>
      <c r="GA10" s="370"/>
      <c r="GB10" s="370"/>
      <c r="GC10" s="370"/>
      <c r="GD10" s="370"/>
      <c r="GE10" s="370"/>
      <c r="GF10" s="370"/>
      <c r="GG10" s="370"/>
      <c r="GH10" s="370"/>
      <c r="GI10" s="370"/>
      <c r="GJ10" s="370"/>
      <c r="GK10" s="370"/>
      <c r="GL10" s="370"/>
      <c r="GM10" s="370"/>
      <c r="GN10" s="370"/>
      <c r="GO10" s="370"/>
      <c r="GP10" s="370"/>
      <c r="GQ10" s="370"/>
      <c r="GR10" s="370"/>
      <c r="GS10" s="370"/>
      <c r="GT10" s="370"/>
      <c r="GU10" s="370"/>
      <c r="GV10" s="370"/>
      <c r="GW10" s="370"/>
      <c r="GX10" s="370"/>
      <c r="GY10" s="370"/>
      <c r="GZ10" s="370"/>
      <c r="HA10" s="370"/>
      <c r="HB10" s="370"/>
      <c r="HC10" s="370"/>
      <c r="HD10" s="370"/>
      <c r="HE10" s="370"/>
      <c r="HF10" s="370"/>
      <c r="HG10" s="370"/>
      <c r="HH10" s="370"/>
      <c r="HI10" s="370"/>
      <c r="HJ10" s="370"/>
      <c r="HK10" s="370"/>
      <c r="HL10" s="370"/>
      <c r="HM10" s="370"/>
      <c r="HN10" s="370"/>
      <c r="HO10" s="370"/>
      <c r="HP10" s="370"/>
      <c r="HQ10" s="370"/>
      <c r="HR10" s="370"/>
      <c r="HS10" s="370"/>
      <c r="HT10" s="370"/>
      <c r="HU10" s="370"/>
      <c r="HV10" s="370"/>
      <c r="HW10" s="370"/>
      <c r="HX10" s="370"/>
      <c r="HY10" s="370"/>
      <c r="HZ10" s="370"/>
      <c r="IA10" s="370"/>
      <c r="IB10" s="370"/>
      <c r="IC10" s="370"/>
      <c r="ID10" s="370"/>
      <c r="IE10" s="370"/>
      <c r="IF10" s="370"/>
      <c r="IG10" s="370"/>
      <c r="IH10" s="370"/>
      <c r="II10" s="370"/>
      <c r="IJ10" s="370"/>
      <c r="IK10" s="370"/>
      <c r="IL10" s="370"/>
      <c r="IM10" s="370"/>
      <c r="IN10" s="370"/>
      <c r="IO10" s="370"/>
      <c r="IP10" s="370"/>
      <c r="IQ10" s="370"/>
    </row>
    <row r="11" spans="1:251" ht="18" customHeight="1">
      <c r="A11" s="367"/>
      <c r="B11" s="363"/>
      <c r="C11" s="364"/>
      <c r="D11" s="365"/>
      <c r="E11" s="366"/>
      <c r="F11" s="364"/>
      <c r="G11" s="364"/>
      <c r="H11" s="364"/>
      <c r="I11" s="364"/>
      <c r="J11" s="364"/>
      <c r="K11" s="364"/>
      <c r="L11" s="364"/>
      <c r="M11" s="364"/>
      <c r="N11" s="364"/>
      <c r="O11" s="364"/>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356"/>
      <c r="AP11" s="356"/>
      <c r="AQ11" s="356"/>
      <c r="AR11" s="356"/>
      <c r="AS11" s="356"/>
      <c r="AT11" s="356"/>
      <c r="AU11" s="356"/>
      <c r="AV11" s="356"/>
      <c r="AW11" s="356"/>
      <c r="AX11" s="356"/>
      <c r="AY11" s="356"/>
      <c r="AZ11" s="356"/>
      <c r="BA11" s="356"/>
      <c r="BB11" s="356"/>
      <c r="BC11" s="356"/>
      <c r="BD11" s="356"/>
      <c r="BE11" s="356"/>
      <c r="BF11" s="356"/>
      <c r="BG11" s="356"/>
      <c r="BH11" s="356"/>
      <c r="BI11" s="356"/>
      <c r="BJ11" s="356"/>
      <c r="BK11" s="356"/>
      <c r="BL11" s="356"/>
      <c r="BM11" s="356"/>
      <c r="BN11" s="356"/>
      <c r="BO11" s="356"/>
      <c r="BP11" s="356"/>
      <c r="BQ11" s="356"/>
      <c r="BR11" s="356"/>
      <c r="BS11" s="356"/>
      <c r="BT11" s="356"/>
      <c r="BU11" s="356"/>
      <c r="BV11" s="356"/>
      <c r="BW11" s="356"/>
      <c r="BX11" s="356"/>
      <c r="BY11" s="356"/>
      <c r="BZ11" s="356"/>
      <c r="CA11" s="356"/>
      <c r="CB11" s="356"/>
      <c r="CC11" s="356"/>
      <c r="CD11" s="356"/>
      <c r="CE11" s="356"/>
      <c r="CF11" s="356"/>
      <c r="CG11" s="356"/>
      <c r="CH11" s="356"/>
      <c r="CI11" s="356"/>
      <c r="CJ11" s="356"/>
      <c r="CK11" s="356"/>
      <c r="CL11" s="356"/>
      <c r="CM11" s="356"/>
      <c r="CN11" s="356"/>
      <c r="CO11" s="356"/>
      <c r="CP11" s="356"/>
      <c r="CQ11" s="356"/>
      <c r="CR11" s="356"/>
      <c r="CS11" s="356"/>
      <c r="CT11" s="356"/>
      <c r="CU11" s="356"/>
      <c r="CV11" s="356"/>
      <c r="CW11" s="356"/>
      <c r="CX11" s="356"/>
      <c r="CY11" s="356"/>
      <c r="CZ11" s="356"/>
      <c r="DA11" s="356"/>
      <c r="DB11" s="356"/>
      <c r="DC11" s="356"/>
      <c r="DD11" s="356"/>
      <c r="DE11" s="356"/>
      <c r="DF11" s="356"/>
      <c r="DG11" s="356"/>
      <c r="DH11" s="356"/>
      <c r="DI11" s="356"/>
      <c r="DJ11" s="356"/>
      <c r="DK11" s="356"/>
      <c r="DL11" s="356"/>
      <c r="DM11" s="356"/>
      <c r="DN11" s="356"/>
      <c r="DO11" s="356"/>
      <c r="DP11" s="356"/>
      <c r="DQ11" s="356"/>
      <c r="DR11" s="356"/>
      <c r="DS11" s="356"/>
      <c r="DT11" s="356"/>
      <c r="DU11" s="356"/>
      <c r="DV11" s="356"/>
      <c r="DW11" s="356"/>
      <c r="DX11" s="356"/>
      <c r="DY11" s="356"/>
      <c r="DZ11" s="356"/>
      <c r="EA11" s="356"/>
      <c r="EB11" s="356"/>
      <c r="EC11" s="356"/>
      <c r="ED11" s="356"/>
      <c r="EE11" s="356"/>
      <c r="EF11" s="356"/>
      <c r="EG11" s="356"/>
      <c r="EH11" s="356"/>
      <c r="EI11" s="356"/>
      <c r="EJ11" s="356"/>
      <c r="EK11" s="356"/>
      <c r="EL11" s="356"/>
      <c r="EM11" s="356"/>
      <c r="EN11" s="356"/>
      <c r="EO11" s="356"/>
      <c r="EP11" s="356"/>
      <c r="EQ11" s="356"/>
      <c r="ER11" s="356"/>
      <c r="ES11" s="356"/>
      <c r="ET11" s="356"/>
      <c r="EU11" s="356"/>
      <c r="EV11" s="356"/>
      <c r="EW11" s="356"/>
      <c r="EX11" s="356"/>
      <c r="EY11" s="356"/>
      <c r="EZ11" s="356"/>
      <c r="FA11" s="356"/>
      <c r="FB11" s="356"/>
      <c r="FC11" s="356"/>
      <c r="FD11" s="356"/>
      <c r="FE11" s="356"/>
      <c r="FF11" s="356"/>
      <c r="FG11" s="356"/>
      <c r="FH11" s="356"/>
      <c r="FI11" s="356"/>
      <c r="FJ11" s="356"/>
      <c r="FK11" s="356"/>
      <c r="FL11" s="356"/>
      <c r="FM11" s="356"/>
      <c r="FN11" s="356"/>
      <c r="FO11" s="356"/>
      <c r="FP11" s="356"/>
      <c r="FQ11" s="356"/>
      <c r="FR11" s="356"/>
      <c r="FS11" s="356"/>
      <c r="FT11" s="356"/>
      <c r="FU11" s="356"/>
      <c r="FV11" s="356"/>
      <c r="FW11" s="356"/>
      <c r="FX11" s="356"/>
      <c r="FY11" s="356"/>
      <c r="FZ11" s="356"/>
      <c r="GA11" s="356"/>
      <c r="GB11" s="356"/>
      <c r="GC11" s="356"/>
      <c r="GD11" s="356"/>
      <c r="GE11" s="356"/>
      <c r="GF11" s="356"/>
      <c r="GG11" s="356"/>
      <c r="GH11" s="356"/>
      <c r="GI11" s="356"/>
      <c r="GJ11" s="356"/>
      <c r="GK11" s="356"/>
      <c r="GL11" s="356"/>
      <c r="GM11" s="356"/>
      <c r="GN11" s="356"/>
      <c r="GO11" s="356"/>
      <c r="GP11" s="356"/>
      <c r="GQ11" s="356"/>
      <c r="GR11" s="356"/>
      <c r="GS11" s="356"/>
      <c r="GT11" s="356"/>
      <c r="GU11" s="356"/>
      <c r="GV11" s="356"/>
      <c r="GW11" s="356"/>
      <c r="GX11" s="356"/>
      <c r="GY11" s="356"/>
      <c r="GZ11" s="356"/>
      <c r="HA11" s="356"/>
      <c r="HB11" s="356"/>
      <c r="HC11" s="356"/>
      <c r="HD11" s="356"/>
      <c r="HE11" s="356"/>
      <c r="HF11" s="356"/>
      <c r="HG11" s="356"/>
      <c r="HH11" s="356"/>
      <c r="HI11" s="356"/>
      <c r="HJ11" s="356"/>
      <c r="HK11" s="356"/>
      <c r="HL11" s="356"/>
      <c r="HM11" s="356"/>
      <c r="HN11" s="356"/>
      <c r="HO11" s="356"/>
      <c r="HP11" s="356"/>
      <c r="HQ11" s="356"/>
      <c r="HR11" s="356"/>
      <c r="HS11" s="356"/>
      <c r="HT11" s="356"/>
      <c r="HU11" s="356"/>
      <c r="HV11" s="356"/>
      <c r="HW11" s="356"/>
      <c r="HX11" s="356"/>
      <c r="HY11" s="356"/>
      <c r="HZ11" s="356"/>
      <c r="IA11" s="356"/>
      <c r="IB11" s="356"/>
      <c r="IC11" s="356"/>
      <c r="ID11" s="356"/>
      <c r="IE11" s="356"/>
      <c r="IF11" s="356"/>
      <c r="IG11" s="356"/>
      <c r="IH11" s="356"/>
      <c r="II11" s="356"/>
      <c r="IJ11" s="356"/>
      <c r="IK11" s="356"/>
      <c r="IL11" s="356"/>
      <c r="IM11" s="356"/>
      <c r="IN11" s="356"/>
      <c r="IO11" s="356"/>
      <c r="IP11" s="356"/>
      <c r="IQ11" s="356"/>
    </row>
    <row r="12" spans="1:251" s="377" customFormat="1" ht="19.5" customHeight="1">
      <c r="A12" s="372" t="s">
        <v>326</v>
      </c>
      <c r="B12" s="373">
        <v>4435</v>
      </c>
      <c r="C12" s="374">
        <v>5495</v>
      </c>
      <c r="D12" s="375">
        <v>8.239109606396967</v>
      </c>
      <c r="E12" s="374">
        <v>621527</v>
      </c>
      <c r="F12" s="374">
        <v>4426</v>
      </c>
      <c r="G12" s="374">
        <v>172763</v>
      </c>
      <c r="H12" s="374">
        <v>3973</v>
      </c>
      <c r="I12" s="374">
        <v>79491</v>
      </c>
      <c r="J12" s="374">
        <v>291</v>
      </c>
      <c r="K12" s="374">
        <v>2120</v>
      </c>
      <c r="L12" s="374">
        <v>1158</v>
      </c>
      <c r="M12" s="374">
        <v>9444</v>
      </c>
      <c r="N12" s="374">
        <v>4294</v>
      </c>
      <c r="O12" s="374">
        <v>353847</v>
      </c>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6"/>
      <c r="AN12" s="376"/>
      <c r="AO12" s="376"/>
      <c r="AP12" s="376"/>
      <c r="AQ12" s="376"/>
      <c r="AR12" s="376"/>
      <c r="AS12" s="376"/>
      <c r="AT12" s="376"/>
      <c r="AU12" s="376"/>
      <c r="AV12" s="376"/>
      <c r="AW12" s="376"/>
      <c r="AX12" s="376"/>
      <c r="AY12" s="376"/>
      <c r="AZ12" s="376"/>
      <c r="BA12" s="376"/>
      <c r="BB12" s="376"/>
      <c r="BC12" s="376"/>
      <c r="BD12" s="376"/>
      <c r="BE12" s="376"/>
      <c r="BF12" s="376"/>
      <c r="BG12" s="376"/>
      <c r="BH12" s="376"/>
      <c r="BI12" s="376"/>
      <c r="BJ12" s="376"/>
      <c r="BK12" s="376"/>
      <c r="BL12" s="376"/>
      <c r="BM12" s="376"/>
      <c r="BN12" s="376"/>
      <c r="BO12" s="376"/>
      <c r="BP12" s="376"/>
      <c r="BQ12" s="376"/>
      <c r="BR12" s="376"/>
      <c r="BS12" s="376"/>
      <c r="BT12" s="376"/>
      <c r="BU12" s="376"/>
      <c r="BV12" s="376"/>
      <c r="BW12" s="376"/>
      <c r="BX12" s="376"/>
      <c r="BY12" s="376"/>
      <c r="BZ12" s="376"/>
      <c r="CA12" s="376"/>
      <c r="CB12" s="376"/>
      <c r="CC12" s="376"/>
      <c r="CD12" s="376"/>
      <c r="CE12" s="376"/>
      <c r="CF12" s="376"/>
      <c r="CG12" s="376"/>
      <c r="CH12" s="376"/>
      <c r="CI12" s="376"/>
      <c r="CJ12" s="376"/>
      <c r="CK12" s="376"/>
      <c r="CL12" s="376"/>
      <c r="CM12" s="376"/>
      <c r="CN12" s="376"/>
      <c r="CO12" s="376"/>
      <c r="CP12" s="376"/>
      <c r="CQ12" s="376"/>
      <c r="CR12" s="376"/>
      <c r="CS12" s="376"/>
      <c r="CT12" s="376"/>
      <c r="CU12" s="376"/>
      <c r="CV12" s="376"/>
      <c r="CW12" s="376"/>
      <c r="CX12" s="376"/>
      <c r="CY12" s="376"/>
      <c r="CZ12" s="376"/>
      <c r="DA12" s="376"/>
      <c r="DB12" s="376"/>
      <c r="DC12" s="376"/>
      <c r="DD12" s="376"/>
      <c r="DE12" s="376"/>
      <c r="DF12" s="376"/>
      <c r="DG12" s="376"/>
      <c r="DH12" s="376"/>
      <c r="DI12" s="376"/>
      <c r="DJ12" s="376"/>
      <c r="DK12" s="376"/>
      <c r="DL12" s="376"/>
      <c r="DM12" s="376"/>
      <c r="DN12" s="376"/>
      <c r="DO12" s="376"/>
      <c r="DP12" s="376"/>
      <c r="DQ12" s="376"/>
      <c r="DR12" s="376"/>
      <c r="DS12" s="376"/>
      <c r="DT12" s="376"/>
      <c r="DU12" s="376"/>
      <c r="DV12" s="376"/>
      <c r="DW12" s="376"/>
      <c r="DX12" s="376"/>
      <c r="DY12" s="376"/>
      <c r="DZ12" s="376"/>
      <c r="EA12" s="376"/>
      <c r="EB12" s="376"/>
      <c r="EC12" s="376"/>
      <c r="ED12" s="376"/>
      <c r="EE12" s="376"/>
      <c r="EF12" s="376"/>
      <c r="EG12" s="376"/>
      <c r="EH12" s="376"/>
      <c r="EI12" s="376"/>
      <c r="EJ12" s="376"/>
      <c r="EK12" s="376"/>
      <c r="EL12" s="376"/>
      <c r="EM12" s="376"/>
      <c r="EN12" s="376"/>
      <c r="EO12" s="376"/>
      <c r="EP12" s="376"/>
      <c r="EQ12" s="376"/>
      <c r="ER12" s="376"/>
      <c r="ES12" s="376"/>
      <c r="ET12" s="376"/>
      <c r="EU12" s="376"/>
      <c r="EV12" s="376"/>
      <c r="EW12" s="376"/>
      <c r="EX12" s="376"/>
      <c r="EY12" s="376"/>
      <c r="EZ12" s="376"/>
      <c r="FA12" s="376"/>
      <c r="FB12" s="376"/>
      <c r="FC12" s="376"/>
      <c r="FD12" s="376"/>
      <c r="FE12" s="376"/>
      <c r="FF12" s="376"/>
      <c r="FG12" s="376"/>
      <c r="FH12" s="376"/>
      <c r="FI12" s="376"/>
      <c r="FJ12" s="376"/>
      <c r="FK12" s="376"/>
      <c r="FL12" s="376"/>
      <c r="FM12" s="376"/>
      <c r="FN12" s="376"/>
      <c r="FO12" s="376"/>
      <c r="FP12" s="376"/>
      <c r="FQ12" s="376"/>
      <c r="FR12" s="376"/>
      <c r="FS12" s="376"/>
      <c r="FT12" s="376"/>
      <c r="FU12" s="376"/>
      <c r="FV12" s="376"/>
      <c r="FW12" s="376"/>
      <c r="FX12" s="376"/>
      <c r="FY12" s="376"/>
      <c r="FZ12" s="376"/>
      <c r="GA12" s="376"/>
      <c r="GB12" s="376"/>
      <c r="GC12" s="376"/>
      <c r="GD12" s="376"/>
      <c r="GE12" s="376"/>
      <c r="GF12" s="376"/>
      <c r="GG12" s="376"/>
      <c r="GH12" s="376"/>
      <c r="GI12" s="376"/>
      <c r="GJ12" s="376"/>
      <c r="GK12" s="376"/>
      <c r="GL12" s="376"/>
      <c r="GM12" s="376"/>
      <c r="GN12" s="376"/>
      <c r="GO12" s="376"/>
      <c r="GP12" s="376"/>
      <c r="GQ12" s="376"/>
      <c r="GR12" s="376"/>
      <c r="GS12" s="376"/>
      <c r="GT12" s="376"/>
      <c r="GU12" s="376"/>
      <c r="GV12" s="376"/>
      <c r="GW12" s="376"/>
      <c r="GX12" s="376"/>
      <c r="GY12" s="376"/>
      <c r="GZ12" s="376"/>
      <c r="HA12" s="376"/>
      <c r="HB12" s="376"/>
      <c r="HC12" s="376"/>
      <c r="HD12" s="376"/>
      <c r="HE12" s="376"/>
      <c r="HF12" s="376"/>
      <c r="HG12" s="376"/>
      <c r="HH12" s="376"/>
      <c r="HI12" s="376"/>
      <c r="HJ12" s="376"/>
      <c r="HK12" s="376"/>
      <c r="HL12" s="376"/>
      <c r="HM12" s="376"/>
      <c r="HN12" s="376"/>
      <c r="HO12" s="376"/>
      <c r="HP12" s="376"/>
      <c r="HQ12" s="376"/>
      <c r="HR12" s="376"/>
      <c r="HS12" s="376"/>
      <c r="HT12" s="376"/>
      <c r="HU12" s="376"/>
      <c r="HV12" s="376"/>
      <c r="HW12" s="376"/>
      <c r="HX12" s="376"/>
      <c r="HY12" s="376"/>
      <c r="HZ12" s="376"/>
      <c r="IA12" s="376"/>
      <c r="IB12" s="376"/>
      <c r="IC12" s="376"/>
      <c r="ID12" s="376"/>
      <c r="IE12" s="376"/>
      <c r="IF12" s="376"/>
      <c r="IG12" s="376"/>
      <c r="IH12" s="376"/>
      <c r="II12" s="376"/>
      <c r="IJ12" s="376"/>
      <c r="IK12" s="376"/>
      <c r="IL12" s="376"/>
      <c r="IM12" s="376"/>
      <c r="IN12" s="376"/>
      <c r="IO12" s="376"/>
      <c r="IP12" s="376"/>
      <c r="IQ12" s="376"/>
    </row>
    <row r="13" spans="1:251" s="377" customFormat="1" ht="19.5" customHeight="1">
      <c r="A13" s="372">
        <v>5</v>
      </c>
      <c r="B13" s="373">
        <v>4435</v>
      </c>
      <c r="C13" s="374">
        <v>5486</v>
      </c>
      <c r="D13" s="375">
        <v>8.225615159361924</v>
      </c>
      <c r="E13" s="374">
        <v>687904</v>
      </c>
      <c r="F13" s="374">
        <v>4401</v>
      </c>
      <c r="G13" s="374">
        <v>176774</v>
      </c>
      <c r="H13" s="374">
        <v>3972</v>
      </c>
      <c r="I13" s="374">
        <v>79864</v>
      </c>
      <c r="J13" s="374">
        <v>284</v>
      </c>
      <c r="K13" s="374">
        <v>3176</v>
      </c>
      <c r="L13" s="374">
        <v>1147</v>
      </c>
      <c r="M13" s="374">
        <v>22090</v>
      </c>
      <c r="N13" s="374">
        <v>4273</v>
      </c>
      <c r="O13" s="374">
        <v>403275</v>
      </c>
      <c r="P13" s="376"/>
      <c r="Q13" s="376"/>
      <c r="R13" s="376"/>
      <c r="S13" s="376"/>
      <c r="T13" s="376"/>
      <c r="U13" s="376"/>
      <c r="V13" s="376"/>
      <c r="W13" s="376"/>
      <c r="X13" s="376"/>
      <c r="Y13" s="376"/>
      <c r="Z13" s="376"/>
      <c r="AA13" s="376"/>
      <c r="AB13" s="376"/>
      <c r="AC13" s="376"/>
      <c r="AD13" s="376"/>
      <c r="AE13" s="376"/>
      <c r="AF13" s="376"/>
      <c r="AG13" s="376"/>
      <c r="AH13" s="376"/>
      <c r="AI13" s="376"/>
      <c r="AJ13" s="376"/>
      <c r="AK13" s="376"/>
      <c r="AL13" s="376"/>
      <c r="AM13" s="376"/>
      <c r="AN13" s="376"/>
      <c r="AO13" s="376"/>
      <c r="AP13" s="376"/>
      <c r="AQ13" s="376"/>
      <c r="AR13" s="376"/>
      <c r="AS13" s="376"/>
      <c r="AT13" s="376"/>
      <c r="AU13" s="376"/>
      <c r="AV13" s="376"/>
      <c r="AW13" s="376"/>
      <c r="AX13" s="376"/>
      <c r="AY13" s="376"/>
      <c r="AZ13" s="376"/>
      <c r="BA13" s="376"/>
      <c r="BB13" s="376"/>
      <c r="BC13" s="376"/>
      <c r="BD13" s="376"/>
      <c r="BE13" s="376"/>
      <c r="BF13" s="376"/>
      <c r="BG13" s="376"/>
      <c r="BH13" s="376"/>
      <c r="BI13" s="376"/>
      <c r="BJ13" s="376"/>
      <c r="BK13" s="376"/>
      <c r="BL13" s="376"/>
      <c r="BM13" s="376"/>
      <c r="BN13" s="376"/>
      <c r="BO13" s="376"/>
      <c r="BP13" s="376"/>
      <c r="BQ13" s="376"/>
      <c r="BR13" s="376"/>
      <c r="BS13" s="376"/>
      <c r="BT13" s="376"/>
      <c r="BU13" s="376"/>
      <c r="BV13" s="376"/>
      <c r="BW13" s="376"/>
      <c r="BX13" s="376"/>
      <c r="BY13" s="376"/>
      <c r="BZ13" s="376"/>
      <c r="CA13" s="376"/>
      <c r="CB13" s="376"/>
      <c r="CC13" s="376"/>
      <c r="CD13" s="376"/>
      <c r="CE13" s="376"/>
      <c r="CF13" s="376"/>
      <c r="CG13" s="376"/>
      <c r="CH13" s="376"/>
      <c r="CI13" s="376"/>
      <c r="CJ13" s="376"/>
      <c r="CK13" s="376"/>
      <c r="CL13" s="376"/>
      <c r="CM13" s="376"/>
      <c r="CN13" s="376"/>
      <c r="CO13" s="376"/>
      <c r="CP13" s="376"/>
      <c r="CQ13" s="376"/>
      <c r="CR13" s="376"/>
      <c r="CS13" s="376"/>
      <c r="CT13" s="376"/>
      <c r="CU13" s="376"/>
      <c r="CV13" s="376"/>
      <c r="CW13" s="376"/>
      <c r="CX13" s="376"/>
      <c r="CY13" s="376"/>
      <c r="CZ13" s="376"/>
      <c r="DA13" s="376"/>
      <c r="DB13" s="376"/>
      <c r="DC13" s="376"/>
      <c r="DD13" s="376"/>
      <c r="DE13" s="376"/>
      <c r="DF13" s="376"/>
      <c r="DG13" s="376"/>
      <c r="DH13" s="376"/>
      <c r="DI13" s="376"/>
      <c r="DJ13" s="376"/>
      <c r="DK13" s="376"/>
      <c r="DL13" s="376"/>
      <c r="DM13" s="376"/>
      <c r="DN13" s="376"/>
      <c r="DO13" s="376"/>
      <c r="DP13" s="376"/>
      <c r="DQ13" s="376"/>
      <c r="DR13" s="376"/>
      <c r="DS13" s="376"/>
      <c r="DT13" s="376"/>
      <c r="DU13" s="376"/>
      <c r="DV13" s="376"/>
      <c r="DW13" s="376"/>
      <c r="DX13" s="376"/>
      <c r="DY13" s="376"/>
      <c r="DZ13" s="376"/>
      <c r="EA13" s="376"/>
      <c r="EB13" s="376"/>
      <c r="EC13" s="376"/>
      <c r="ED13" s="376"/>
      <c r="EE13" s="376"/>
      <c r="EF13" s="376"/>
      <c r="EG13" s="376"/>
      <c r="EH13" s="376"/>
      <c r="EI13" s="376"/>
      <c r="EJ13" s="376"/>
      <c r="EK13" s="376"/>
      <c r="EL13" s="376"/>
      <c r="EM13" s="376"/>
      <c r="EN13" s="376"/>
      <c r="EO13" s="376"/>
      <c r="EP13" s="376"/>
      <c r="EQ13" s="376"/>
      <c r="ER13" s="376"/>
      <c r="ES13" s="376"/>
      <c r="ET13" s="376"/>
      <c r="EU13" s="376"/>
      <c r="EV13" s="376"/>
      <c r="EW13" s="376"/>
      <c r="EX13" s="376"/>
      <c r="EY13" s="376"/>
      <c r="EZ13" s="376"/>
      <c r="FA13" s="376"/>
      <c r="FB13" s="376"/>
      <c r="FC13" s="376"/>
      <c r="FD13" s="376"/>
      <c r="FE13" s="376"/>
      <c r="FF13" s="376"/>
      <c r="FG13" s="376"/>
      <c r="FH13" s="376"/>
      <c r="FI13" s="376"/>
      <c r="FJ13" s="376"/>
      <c r="FK13" s="376"/>
      <c r="FL13" s="376"/>
      <c r="FM13" s="376"/>
      <c r="FN13" s="376"/>
      <c r="FO13" s="376"/>
      <c r="FP13" s="376"/>
      <c r="FQ13" s="376"/>
      <c r="FR13" s="376"/>
      <c r="FS13" s="376"/>
      <c r="FT13" s="376"/>
      <c r="FU13" s="376"/>
      <c r="FV13" s="376"/>
      <c r="FW13" s="376"/>
      <c r="FX13" s="376"/>
      <c r="FY13" s="376"/>
      <c r="FZ13" s="376"/>
      <c r="GA13" s="376"/>
      <c r="GB13" s="376"/>
      <c r="GC13" s="376"/>
      <c r="GD13" s="376"/>
      <c r="GE13" s="376"/>
      <c r="GF13" s="376"/>
      <c r="GG13" s="376"/>
      <c r="GH13" s="376"/>
      <c r="GI13" s="376"/>
      <c r="GJ13" s="376"/>
      <c r="GK13" s="376"/>
      <c r="GL13" s="376"/>
      <c r="GM13" s="376"/>
      <c r="GN13" s="376"/>
      <c r="GO13" s="376"/>
      <c r="GP13" s="376"/>
      <c r="GQ13" s="376"/>
      <c r="GR13" s="376"/>
      <c r="GS13" s="376"/>
      <c r="GT13" s="376"/>
      <c r="GU13" s="376"/>
      <c r="GV13" s="376"/>
      <c r="GW13" s="376"/>
      <c r="GX13" s="376"/>
      <c r="GY13" s="376"/>
      <c r="GZ13" s="376"/>
      <c r="HA13" s="376"/>
      <c r="HB13" s="376"/>
      <c r="HC13" s="376"/>
      <c r="HD13" s="376"/>
      <c r="HE13" s="376"/>
      <c r="HF13" s="376"/>
      <c r="HG13" s="376"/>
      <c r="HH13" s="376"/>
      <c r="HI13" s="376"/>
      <c r="HJ13" s="376"/>
      <c r="HK13" s="376"/>
      <c r="HL13" s="376"/>
      <c r="HM13" s="376"/>
      <c r="HN13" s="376"/>
      <c r="HO13" s="376"/>
      <c r="HP13" s="376"/>
      <c r="HQ13" s="376"/>
      <c r="HR13" s="376"/>
      <c r="HS13" s="376"/>
      <c r="HT13" s="376"/>
      <c r="HU13" s="376"/>
      <c r="HV13" s="376"/>
      <c r="HW13" s="376"/>
      <c r="HX13" s="376"/>
      <c r="HY13" s="376"/>
      <c r="HZ13" s="376"/>
      <c r="IA13" s="376"/>
      <c r="IB13" s="376"/>
      <c r="IC13" s="376"/>
      <c r="ID13" s="376"/>
      <c r="IE13" s="376"/>
      <c r="IF13" s="376"/>
      <c r="IG13" s="376"/>
      <c r="IH13" s="376"/>
      <c r="II13" s="376"/>
      <c r="IJ13" s="376"/>
      <c r="IK13" s="376"/>
      <c r="IL13" s="376"/>
      <c r="IM13" s="376"/>
      <c r="IN13" s="376"/>
      <c r="IO13" s="376"/>
      <c r="IP13" s="376"/>
      <c r="IQ13" s="376"/>
    </row>
    <row r="14" spans="1:251" s="377" customFormat="1" ht="19.5" customHeight="1">
      <c r="A14" s="372">
        <v>6</v>
      </c>
      <c r="B14" s="373">
        <v>4430</v>
      </c>
      <c r="C14" s="374">
        <v>5473</v>
      </c>
      <c r="D14" s="375">
        <v>8.206123180311302</v>
      </c>
      <c r="E14" s="374">
        <v>548657</v>
      </c>
      <c r="F14" s="374">
        <v>4377</v>
      </c>
      <c r="G14" s="374">
        <v>173411</v>
      </c>
      <c r="H14" s="374">
        <v>3953</v>
      </c>
      <c r="I14" s="374">
        <v>79773</v>
      </c>
      <c r="J14" s="374">
        <v>280</v>
      </c>
      <c r="K14" s="374">
        <v>3555</v>
      </c>
      <c r="L14" s="374">
        <v>1144</v>
      </c>
      <c r="M14" s="374">
        <v>21282</v>
      </c>
      <c r="N14" s="374">
        <v>4291</v>
      </c>
      <c r="O14" s="374">
        <v>267819</v>
      </c>
      <c r="P14" s="376"/>
      <c r="Q14" s="376"/>
      <c r="R14" s="376"/>
      <c r="S14" s="376"/>
      <c r="T14" s="376"/>
      <c r="U14" s="376"/>
      <c r="V14" s="376"/>
      <c r="W14" s="376"/>
      <c r="X14" s="376"/>
      <c r="Y14" s="376"/>
      <c r="Z14" s="376"/>
      <c r="AA14" s="376"/>
      <c r="AB14" s="376"/>
      <c r="AC14" s="376"/>
      <c r="AD14" s="376"/>
      <c r="AE14" s="376"/>
      <c r="AF14" s="376"/>
      <c r="AG14" s="376"/>
      <c r="AH14" s="376"/>
      <c r="AI14" s="376"/>
      <c r="AJ14" s="376"/>
      <c r="AK14" s="376"/>
      <c r="AL14" s="376"/>
      <c r="AM14" s="376"/>
      <c r="AN14" s="376"/>
      <c r="AO14" s="376"/>
      <c r="AP14" s="376"/>
      <c r="AQ14" s="376"/>
      <c r="AR14" s="376"/>
      <c r="AS14" s="376"/>
      <c r="AT14" s="376"/>
      <c r="AU14" s="376"/>
      <c r="AV14" s="376"/>
      <c r="AW14" s="376"/>
      <c r="AX14" s="376"/>
      <c r="AY14" s="376"/>
      <c r="AZ14" s="376"/>
      <c r="BA14" s="376"/>
      <c r="BB14" s="376"/>
      <c r="BC14" s="376"/>
      <c r="BD14" s="376"/>
      <c r="BE14" s="376"/>
      <c r="BF14" s="376"/>
      <c r="BG14" s="376"/>
      <c r="BH14" s="376"/>
      <c r="BI14" s="376"/>
      <c r="BJ14" s="376"/>
      <c r="BK14" s="376"/>
      <c r="BL14" s="376"/>
      <c r="BM14" s="376"/>
      <c r="BN14" s="376"/>
      <c r="BO14" s="376"/>
      <c r="BP14" s="376"/>
      <c r="BQ14" s="376"/>
      <c r="BR14" s="376"/>
      <c r="BS14" s="376"/>
      <c r="BT14" s="376"/>
      <c r="BU14" s="376"/>
      <c r="BV14" s="376"/>
      <c r="BW14" s="376"/>
      <c r="BX14" s="376"/>
      <c r="BY14" s="376"/>
      <c r="BZ14" s="376"/>
      <c r="CA14" s="376"/>
      <c r="CB14" s="376"/>
      <c r="CC14" s="376"/>
      <c r="CD14" s="376"/>
      <c r="CE14" s="376"/>
      <c r="CF14" s="376"/>
      <c r="CG14" s="376"/>
      <c r="CH14" s="376"/>
      <c r="CI14" s="376"/>
      <c r="CJ14" s="376"/>
      <c r="CK14" s="376"/>
      <c r="CL14" s="376"/>
      <c r="CM14" s="376"/>
      <c r="CN14" s="376"/>
      <c r="CO14" s="376"/>
      <c r="CP14" s="376"/>
      <c r="CQ14" s="376"/>
      <c r="CR14" s="376"/>
      <c r="CS14" s="376"/>
      <c r="CT14" s="376"/>
      <c r="CU14" s="376"/>
      <c r="CV14" s="376"/>
      <c r="CW14" s="376"/>
      <c r="CX14" s="376"/>
      <c r="CY14" s="376"/>
      <c r="CZ14" s="376"/>
      <c r="DA14" s="376"/>
      <c r="DB14" s="376"/>
      <c r="DC14" s="376"/>
      <c r="DD14" s="376"/>
      <c r="DE14" s="376"/>
      <c r="DF14" s="376"/>
      <c r="DG14" s="376"/>
      <c r="DH14" s="376"/>
      <c r="DI14" s="376"/>
      <c r="DJ14" s="376"/>
      <c r="DK14" s="376"/>
      <c r="DL14" s="376"/>
      <c r="DM14" s="376"/>
      <c r="DN14" s="376"/>
      <c r="DO14" s="376"/>
      <c r="DP14" s="376"/>
      <c r="DQ14" s="376"/>
      <c r="DR14" s="376"/>
      <c r="DS14" s="376"/>
      <c r="DT14" s="376"/>
      <c r="DU14" s="376"/>
      <c r="DV14" s="376"/>
      <c r="DW14" s="376"/>
      <c r="DX14" s="376"/>
      <c r="DY14" s="376"/>
      <c r="DZ14" s="376"/>
      <c r="EA14" s="376"/>
      <c r="EB14" s="376"/>
      <c r="EC14" s="376"/>
      <c r="ED14" s="376"/>
      <c r="EE14" s="376"/>
      <c r="EF14" s="376"/>
      <c r="EG14" s="376"/>
      <c r="EH14" s="376"/>
      <c r="EI14" s="376"/>
      <c r="EJ14" s="376"/>
      <c r="EK14" s="376"/>
      <c r="EL14" s="376"/>
      <c r="EM14" s="376"/>
      <c r="EN14" s="376"/>
      <c r="EO14" s="376"/>
      <c r="EP14" s="376"/>
      <c r="EQ14" s="376"/>
      <c r="ER14" s="376"/>
      <c r="ES14" s="376"/>
      <c r="ET14" s="376"/>
      <c r="EU14" s="376"/>
      <c r="EV14" s="376"/>
      <c r="EW14" s="376"/>
      <c r="EX14" s="376"/>
      <c r="EY14" s="376"/>
      <c r="EZ14" s="376"/>
      <c r="FA14" s="376"/>
      <c r="FB14" s="376"/>
      <c r="FC14" s="376"/>
      <c r="FD14" s="376"/>
      <c r="FE14" s="376"/>
      <c r="FF14" s="376"/>
      <c r="FG14" s="376"/>
      <c r="FH14" s="376"/>
      <c r="FI14" s="376"/>
      <c r="FJ14" s="376"/>
      <c r="FK14" s="376"/>
      <c r="FL14" s="376"/>
      <c r="FM14" s="376"/>
      <c r="FN14" s="376"/>
      <c r="FO14" s="376"/>
      <c r="FP14" s="376"/>
      <c r="FQ14" s="376"/>
      <c r="FR14" s="376"/>
      <c r="FS14" s="376"/>
      <c r="FT14" s="376"/>
      <c r="FU14" s="376"/>
      <c r="FV14" s="376"/>
      <c r="FW14" s="376"/>
      <c r="FX14" s="376"/>
      <c r="FY14" s="376"/>
      <c r="FZ14" s="376"/>
      <c r="GA14" s="376"/>
      <c r="GB14" s="376"/>
      <c r="GC14" s="376"/>
      <c r="GD14" s="376"/>
      <c r="GE14" s="376"/>
      <c r="GF14" s="376"/>
      <c r="GG14" s="376"/>
      <c r="GH14" s="376"/>
      <c r="GI14" s="376"/>
      <c r="GJ14" s="376"/>
      <c r="GK14" s="376"/>
      <c r="GL14" s="376"/>
      <c r="GM14" s="376"/>
      <c r="GN14" s="376"/>
      <c r="GO14" s="376"/>
      <c r="GP14" s="376"/>
      <c r="GQ14" s="376"/>
      <c r="GR14" s="376"/>
      <c r="GS14" s="376"/>
      <c r="GT14" s="376"/>
      <c r="GU14" s="376"/>
      <c r="GV14" s="376"/>
      <c r="GW14" s="376"/>
      <c r="GX14" s="376"/>
      <c r="GY14" s="376"/>
      <c r="GZ14" s="376"/>
      <c r="HA14" s="376"/>
      <c r="HB14" s="376"/>
      <c r="HC14" s="376"/>
      <c r="HD14" s="376"/>
      <c r="HE14" s="376"/>
      <c r="HF14" s="376"/>
      <c r="HG14" s="376"/>
      <c r="HH14" s="376"/>
      <c r="HI14" s="376"/>
      <c r="HJ14" s="376"/>
      <c r="HK14" s="376"/>
      <c r="HL14" s="376"/>
      <c r="HM14" s="376"/>
      <c r="HN14" s="376"/>
      <c r="HO14" s="376"/>
      <c r="HP14" s="376"/>
      <c r="HQ14" s="376"/>
      <c r="HR14" s="376"/>
      <c r="HS14" s="376"/>
      <c r="HT14" s="376"/>
      <c r="HU14" s="376"/>
      <c r="HV14" s="376"/>
      <c r="HW14" s="376"/>
      <c r="HX14" s="376"/>
      <c r="HY14" s="376"/>
      <c r="HZ14" s="376"/>
      <c r="IA14" s="376"/>
      <c r="IB14" s="376"/>
      <c r="IC14" s="376"/>
      <c r="ID14" s="376"/>
      <c r="IE14" s="376"/>
      <c r="IF14" s="376"/>
      <c r="IG14" s="376"/>
      <c r="IH14" s="376"/>
      <c r="II14" s="376"/>
      <c r="IJ14" s="376"/>
      <c r="IK14" s="376"/>
      <c r="IL14" s="376"/>
      <c r="IM14" s="376"/>
      <c r="IN14" s="376"/>
      <c r="IO14" s="376"/>
      <c r="IP14" s="376"/>
      <c r="IQ14" s="376"/>
    </row>
    <row r="15" spans="1:251" s="377" customFormat="1" ht="19.5" customHeight="1">
      <c r="A15" s="378">
        <v>7</v>
      </c>
      <c r="B15" s="379">
        <v>4434</v>
      </c>
      <c r="C15" s="380">
        <v>5487</v>
      </c>
      <c r="D15" s="381">
        <v>8.227114542365817</v>
      </c>
      <c r="E15" s="380">
        <v>697446</v>
      </c>
      <c r="F15" s="380">
        <v>4397</v>
      </c>
      <c r="G15" s="380">
        <v>175115</v>
      </c>
      <c r="H15" s="380">
        <v>3940</v>
      </c>
      <c r="I15" s="380">
        <v>79619</v>
      </c>
      <c r="J15" s="380">
        <v>282</v>
      </c>
      <c r="K15" s="380">
        <v>4471</v>
      </c>
      <c r="L15" s="380">
        <v>1138</v>
      </c>
      <c r="M15" s="380">
        <v>20963</v>
      </c>
      <c r="N15" s="380">
        <v>4260</v>
      </c>
      <c r="O15" s="380">
        <v>414404</v>
      </c>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6"/>
      <c r="AM15" s="376"/>
      <c r="AN15" s="376"/>
      <c r="AO15" s="376"/>
      <c r="AP15" s="376"/>
      <c r="AQ15" s="376"/>
      <c r="AR15" s="376"/>
      <c r="AS15" s="376"/>
      <c r="AT15" s="376"/>
      <c r="AU15" s="376"/>
      <c r="AV15" s="376"/>
      <c r="AW15" s="376"/>
      <c r="AX15" s="376"/>
      <c r="AY15" s="376"/>
      <c r="AZ15" s="376"/>
      <c r="BA15" s="376"/>
      <c r="BB15" s="376"/>
      <c r="BC15" s="376"/>
      <c r="BD15" s="376"/>
      <c r="BE15" s="376"/>
      <c r="BF15" s="376"/>
      <c r="BG15" s="376"/>
      <c r="BH15" s="376"/>
      <c r="BI15" s="376"/>
      <c r="BJ15" s="376"/>
      <c r="BK15" s="376"/>
      <c r="BL15" s="376"/>
      <c r="BM15" s="376"/>
      <c r="BN15" s="376"/>
      <c r="BO15" s="376"/>
      <c r="BP15" s="376"/>
      <c r="BQ15" s="376"/>
      <c r="BR15" s="376"/>
      <c r="BS15" s="376"/>
      <c r="BT15" s="376"/>
      <c r="BU15" s="376"/>
      <c r="BV15" s="376"/>
      <c r="BW15" s="376"/>
      <c r="BX15" s="376"/>
      <c r="BY15" s="376"/>
      <c r="BZ15" s="376"/>
      <c r="CA15" s="376"/>
      <c r="CB15" s="376"/>
      <c r="CC15" s="376"/>
      <c r="CD15" s="376"/>
      <c r="CE15" s="376"/>
      <c r="CF15" s="376"/>
      <c r="CG15" s="376"/>
      <c r="CH15" s="376"/>
      <c r="CI15" s="376"/>
      <c r="CJ15" s="376"/>
      <c r="CK15" s="376"/>
      <c r="CL15" s="376"/>
      <c r="CM15" s="376"/>
      <c r="CN15" s="376"/>
      <c r="CO15" s="376"/>
      <c r="CP15" s="376"/>
      <c r="CQ15" s="376"/>
      <c r="CR15" s="376"/>
      <c r="CS15" s="376"/>
      <c r="CT15" s="376"/>
      <c r="CU15" s="376"/>
      <c r="CV15" s="376"/>
      <c r="CW15" s="376"/>
      <c r="CX15" s="376"/>
      <c r="CY15" s="376"/>
      <c r="CZ15" s="376"/>
      <c r="DA15" s="376"/>
      <c r="DB15" s="376"/>
      <c r="DC15" s="376"/>
      <c r="DD15" s="376"/>
      <c r="DE15" s="376"/>
      <c r="DF15" s="376"/>
      <c r="DG15" s="376"/>
      <c r="DH15" s="376"/>
      <c r="DI15" s="376"/>
      <c r="DJ15" s="376"/>
      <c r="DK15" s="376"/>
      <c r="DL15" s="376"/>
      <c r="DM15" s="376"/>
      <c r="DN15" s="376"/>
      <c r="DO15" s="376"/>
      <c r="DP15" s="376"/>
      <c r="DQ15" s="376"/>
      <c r="DR15" s="376"/>
      <c r="DS15" s="376"/>
      <c r="DT15" s="376"/>
      <c r="DU15" s="376"/>
      <c r="DV15" s="376"/>
      <c r="DW15" s="376"/>
      <c r="DX15" s="376"/>
      <c r="DY15" s="376"/>
      <c r="DZ15" s="376"/>
      <c r="EA15" s="376"/>
      <c r="EB15" s="376"/>
      <c r="EC15" s="376"/>
      <c r="ED15" s="376"/>
      <c r="EE15" s="376"/>
      <c r="EF15" s="376"/>
      <c r="EG15" s="376"/>
      <c r="EH15" s="376"/>
      <c r="EI15" s="376"/>
      <c r="EJ15" s="376"/>
      <c r="EK15" s="376"/>
      <c r="EL15" s="376"/>
      <c r="EM15" s="376"/>
      <c r="EN15" s="376"/>
      <c r="EO15" s="376"/>
      <c r="EP15" s="376"/>
      <c r="EQ15" s="376"/>
      <c r="ER15" s="376"/>
      <c r="ES15" s="376"/>
      <c r="ET15" s="376"/>
      <c r="EU15" s="376"/>
      <c r="EV15" s="376"/>
      <c r="EW15" s="376"/>
      <c r="EX15" s="376"/>
      <c r="EY15" s="376"/>
      <c r="EZ15" s="376"/>
      <c r="FA15" s="376"/>
      <c r="FB15" s="376"/>
      <c r="FC15" s="376"/>
      <c r="FD15" s="376"/>
      <c r="FE15" s="376"/>
      <c r="FF15" s="376"/>
      <c r="FG15" s="376"/>
      <c r="FH15" s="376"/>
      <c r="FI15" s="376"/>
      <c r="FJ15" s="376"/>
      <c r="FK15" s="376"/>
      <c r="FL15" s="376"/>
      <c r="FM15" s="376"/>
      <c r="FN15" s="376"/>
      <c r="FO15" s="376"/>
      <c r="FP15" s="376"/>
      <c r="FQ15" s="376"/>
      <c r="FR15" s="376"/>
      <c r="FS15" s="376"/>
      <c r="FT15" s="376"/>
      <c r="FU15" s="376"/>
      <c r="FV15" s="376"/>
      <c r="FW15" s="376"/>
      <c r="FX15" s="376"/>
      <c r="FY15" s="376"/>
      <c r="FZ15" s="376"/>
      <c r="GA15" s="376"/>
      <c r="GB15" s="376"/>
      <c r="GC15" s="376"/>
      <c r="GD15" s="376"/>
      <c r="GE15" s="376"/>
      <c r="GF15" s="376"/>
      <c r="GG15" s="376"/>
      <c r="GH15" s="376"/>
      <c r="GI15" s="376"/>
      <c r="GJ15" s="376"/>
      <c r="GK15" s="376"/>
      <c r="GL15" s="376"/>
      <c r="GM15" s="376"/>
      <c r="GN15" s="376"/>
      <c r="GO15" s="376"/>
      <c r="GP15" s="376"/>
      <c r="GQ15" s="376"/>
      <c r="GR15" s="376"/>
      <c r="GS15" s="376"/>
      <c r="GT15" s="376"/>
      <c r="GU15" s="376"/>
      <c r="GV15" s="376"/>
      <c r="GW15" s="376"/>
      <c r="GX15" s="376"/>
      <c r="GY15" s="376"/>
      <c r="GZ15" s="376"/>
      <c r="HA15" s="376"/>
      <c r="HB15" s="376"/>
      <c r="HC15" s="376"/>
      <c r="HD15" s="376"/>
      <c r="HE15" s="376"/>
      <c r="HF15" s="376"/>
      <c r="HG15" s="376"/>
      <c r="HH15" s="376"/>
      <c r="HI15" s="376"/>
      <c r="HJ15" s="376"/>
      <c r="HK15" s="376"/>
      <c r="HL15" s="376"/>
      <c r="HM15" s="376"/>
      <c r="HN15" s="376"/>
      <c r="HO15" s="376"/>
      <c r="HP15" s="376"/>
      <c r="HQ15" s="376"/>
      <c r="HR15" s="376"/>
      <c r="HS15" s="376"/>
      <c r="HT15" s="376"/>
      <c r="HU15" s="376"/>
      <c r="HV15" s="376"/>
      <c r="HW15" s="376"/>
      <c r="HX15" s="376"/>
      <c r="HY15" s="376"/>
      <c r="HZ15" s="376"/>
      <c r="IA15" s="376"/>
      <c r="IB15" s="376"/>
      <c r="IC15" s="376"/>
      <c r="ID15" s="376"/>
      <c r="IE15" s="376"/>
      <c r="IF15" s="376"/>
      <c r="IG15" s="376"/>
      <c r="IH15" s="376"/>
      <c r="II15" s="376"/>
      <c r="IJ15" s="376"/>
      <c r="IK15" s="376"/>
      <c r="IL15" s="376"/>
      <c r="IM15" s="376"/>
      <c r="IN15" s="376"/>
      <c r="IO15" s="376"/>
      <c r="IP15" s="376"/>
      <c r="IQ15" s="376"/>
    </row>
    <row r="16" spans="1:253" s="386" customFormat="1" ht="19.5" customHeight="1">
      <c r="A16" s="382" t="s">
        <v>327</v>
      </c>
      <c r="B16" s="383">
        <v>4442</v>
      </c>
      <c r="C16" s="384">
        <v>5564</v>
      </c>
      <c r="D16" s="385">
        <v>8.25652813288796</v>
      </c>
      <c r="E16" s="384">
        <v>707376</v>
      </c>
      <c r="F16" s="384">
        <v>4473</v>
      </c>
      <c r="G16" s="384">
        <v>178392</v>
      </c>
      <c r="H16" s="384">
        <v>3981</v>
      </c>
      <c r="I16" s="384">
        <v>81838</v>
      </c>
      <c r="J16" s="384">
        <v>312</v>
      </c>
      <c r="K16" s="384">
        <v>4934</v>
      </c>
      <c r="L16" s="384">
        <v>1143</v>
      </c>
      <c r="M16" s="384">
        <v>22261</v>
      </c>
      <c r="N16" s="384">
        <v>4350</v>
      </c>
      <c r="O16" s="384">
        <v>417673</v>
      </c>
      <c r="Q16" s="387"/>
      <c r="R16" s="388"/>
      <c r="S16" s="387"/>
      <c r="T16" s="387"/>
      <c r="U16" s="387"/>
      <c r="V16" s="387"/>
      <c r="W16" s="387"/>
      <c r="X16" s="387"/>
      <c r="Y16" s="387"/>
      <c r="Z16" s="387"/>
      <c r="AA16" s="387"/>
      <c r="AB16" s="387"/>
      <c r="AC16" s="387"/>
      <c r="AD16" s="387"/>
      <c r="AE16" s="387"/>
      <c r="AF16" s="387"/>
      <c r="AG16" s="387"/>
      <c r="AH16" s="387"/>
      <c r="AI16" s="387"/>
      <c r="AJ16" s="387"/>
      <c r="AK16" s="387"/>
      <c r="AL16" s="387"/>
      <c r="AM16" s="387"/>
      <c r="AN16" s="387"/>
      <c r="AO16" s="387"/>
      <c r="AP16" s="387"/>
      <c r="AQ16" s="387"/>
      <c r="AR16" s="387"/>
      <c r="AS16" s="387"/>
      <c r="AT16" s="387"/>
      <c r="AU16" s="387"/>
      <c r="AV16" s="387"/>
      <c r="AW16" s="387"/>
      <c r="AX16" s="387"/>
      <c r="AY16" s="387"/>
      <c r="AZ16" s="387"/>
      <c r="BA16" s="387"/>
      <c r="BB16" s="387"/>
      <c r="BC16" s="387"/>
      <c r="BD16" s="387"/>
      <c r="BE16" s="387"/>
      <c r="BF16" s="387"/>
      <c r="BG16" s="387"/>
      <c r="BH16" s="387"/>
      <c r="BI16" s="387"/>
      <c r="BJ16" s="387"/>
      <c r="BK16" s="387"/>
      <c r="BL16" s="387"/>
      <c r="BM16" s="387"/>
      <c r="BN16" s="387"/>
      <c r="BO16" s="387"/>
      <c r="BP16" s="387"/>
      <c r="BQ16" s="387"/>
      <c r="BR16" s="387"/>
      <c r="BS16" s="387"/>
      <c r="BT16" s="387"/>
      <c r="BU16" s="387"/>
      <c r="BV16" s="387"/>
      <c r="BW16" s="387"/>
      <c r="BX16" s="387"/>
      <c r="BY16" s="387"/>
      <c r="BZ16" s="387"/>
      <c r="CA16" s="387"/>
      <c r="CB16" s="387"/>
      <c r="CC16" s="387"/>
      <c r="CD16" s="387"/>
      <c r="CE16" s="387"/>
      <c r="CF16" s="387"/>
      <c r="CG16" s="387"/>
      <c r="CH16" s="387"/>
      <c r="CI16" s="387"/>
      <c r="CJ16" s="387"/>
      <c r="CK16" s="387"/>
      <c r="CL16" s="387"/>
      <c r="CM16" s="387"/>
      <c r="CN16" s="387"/>
      <c r="CO16" s="387"/>
      <c r="CP16" s="387"/>
      <c r="CQ16" s="387"/>
      <c r="CR16" s="387"/>
      <c r="CS16" s="387"/>
      <c r="CT16" s="387"/>
      <c r="CU16" s="387"/>
      <c r="CV16" s="387"/>
      <c r="CW16" s="387"/>
      <c r="CX16" s="387"/>
      <c r="CY16" s="387"/>
      <c r="CZ16" s="387"/>
      <c r="DA16" s="387"/>
      <c r="DB16" s="387"/>
      <c r="DC16" s="387"/>
      <c r="DD16" s="387"/>
      <c r="DE16" s="387"/>
      <c r="DF16" s="387"/>
      <c r="DG16" s="387"/>
      <c r="DH16" s="387"/>
      <c r="DI16" s="387"/>
      <c r="DJ16" s="387"/>
      <c r="DK16" s="387"/>
      <c r="DL16" s="387"/>
      <c r="DM16" s="387"/>
      <c r="DN16" s="387"/>
      <c r="DO16" s="387"/>
      <c r="DP16" s="387"/>
      <c r="DQ16" s="387"/>
      <c r="DR16" s="387"/>
      <c r="DS16" s="387"/>
      <c r="DT16" s="387"/>
      <c r="DU16" s="387"/>
      <c r="DV16" s="387"/>
      <c r="DW16" s="387"/>
      <c r="DX16" s="387"/>
      <c r="DY16" s="387"/>
      <c r="DZ16" s="387"/>
      <c r="EA16" s="387"/>
      <c r="EB16" s="387"/>
      <c r="EC16" s="387"/>
      <c r="ED16" s="387"/>
      <c r="EE16" s="387"/>
      <c r="EF16" s="387"/>
      <c r="EG16" s="387"/>
      <c r="EH16" s="387"/>
      <c r="EI16" s="387"/>
      <c r="EJ16" s="387"/>
      <c r="EK16" s="387"/>
      <c r="EL16" s="387"/>
      <c r="EM16" s="387"/>
      <c r="EN16" s="387"/>
      <c r="EO16" s="387"/>
      <c r="EP16" s="387"/>
      <c r="EQ16" s="387"/>
      <c r="ER16" s="387"/>
      <c r="ES16" s="387"/>
      <c r="ET16" s="387"/>
      <c r="EU16" s="387"/>
      <c r="EV16" s="387"/>
      <c r="EW16" s="387"/>
      <c r="EX16" s="387"/>
      <c r="EY16" s="387"/>
      <c r="EZ16" s="387"/>
      <c r="FA16" s="387"/>
      <c r="FB16" s="387"/>
      <c r="FC16" s="387"/>
      <c r="FD16" s="387"/>
      <c r="FE16" s="387"/>
      <c r="FF16" s="387"/>
      <c r="FG16" s="387"/>
      <c r="FH16" s="387"/>
      <c r="FI16" s="387"/>
      <c r="FJ16" s="387"/>
      <c r="FK16" s="387"/>
      <c r="FL16" s="387"/>
      <c r="FM16" s="387"/>
      <c r="FN16" s="387"/>
      <c r="FO16" s="387"/>
      <c r="FP16" s="387"/>
      <c r="FQ16" s="387"/>
      <c r="FR16" s="387"/>
      <c r="FS16" s="387"/>
      <c r="FT16" s="387"/>
      <c r="FU16" s="387"/>
      <c r="FV16" s="387"/>
      <c r="FW16" s="387"/>
      <c r="FX16" s="387"/>
      <c r="FY16" s="387"/>
      <c r="FZ16" s="387"/>
      <c r="GA16" s="387"/>
      <c r="GB16" s="387"/>
      <c r="GC16" s="387"/>
      <c r="GD16" s="387"/>
      <c r="GE16" s="387"/>
      <c r="GF16" s="387"/>
      <c r="GG16" s="387"/>
      <c r="GH16" s="387"/>
      <c r="GI16" s="387"/>
      <c r="GJ16" s="387"/>
      <c r="GK16" s="387"/>
      <c r="GL16" s="387"/>
      <c r="GM16" s="387"/>
      <c r="GN16" s="387"/>
      <c r="GO16" s="387"/>
      <c r="GP16" s="387"/>
      <c r="GQ16" s="387"/>
      <c r="GR16" s="387"/>
      <c r="GS16" s="387"/>
      <c r="GT16" s="387"/>
      <c r="GU16" s="387"/>
      <c r="GV16" s="387"/>
      <c r="GW16" s="387"/>
      <c r="GX16" s="387"/>
      <c r="GY16" s="387"/>
      <c r="GZ16" s="387"/>
      <c r="HA16" s="387"/>
      <c r="HB16" s="387"/>
      <c r="HC16" s="387"/>
      <c r="HD16" s="387"/>
      <c r="HE16" s="387"/>
      <c r="HF16" s="387"/>
      <c r="HG16" s="387"/>
      <c r="HH16" s="387"/>
      <c r="HI16" s="387"/>
      <c r="HJ16" s="387"/>
      <c r="HK16" s="387"/>
      <c r="HL16" s="387"/>
      <c r="HM16" s="387"/>
      <c r="HN16" s="387"/>
      <c r="HO16" s="387"/>
      <c r="HP16" s="387"/>
      <c r="HQ16" s="387"/>
      <c r="HR16" s="387"/>
      <c r="HS16" s="387"/>
      <c r="HT16" s="387"/>
      <c r="HU16" s="387"/>
      <c r="HV16" s="387"/>
      <c r="HW16" s="387"/>
      <c r="HX16" s="387"/>
      <c r="HY16" s="387"/>
      <c r="HZ16" s="387"/>
      <c r="IA16" s="387"/>
      <c r="IB16" s="387"/>
      <c r="IC16" s="387"/>
      <c r="ID16" s="387"/>
      <c r="IE16" s="387"/>
      <c r="IF16" s="387"/>
      <c r="IG16" s="387"/>
      <c r="IH16" s="387"/>
      <c r="II16" s="387"/>
      <c r="IJ16" s="387"/>
      <c r="IK16" s="387"/>
      <c r="IL16" s="387"/>
      <c r="IM16" s="387"/>
      <c r="IN16" s="387"/>
      <c r="IO16" s="387"/>
      <c r="IP16" s="387"/>
      <c r="IQ16" s="387"/>
      <c r="IR16" s="387"/>
      <c r="IS16" s="387"/>
    </row>
    <row r="17" spans="1:251" s="377" customFormat="1" ht="15.75" customHeight="1">
      <c r="A17" s="389" t="s">
        <v>328</v>
      </c>
      <c r="B17" s="389"/>
      <c r="C17" s="389"/>
      <c r="D17" s="390"/>
      <c r="E17" s="389"/>
      <c r="F17" s="389"/>
      <c r="G17" s="391"/>
      <c r="H17" s="391"/>
      <c r="I17" s="391"/>
      <c r="J17" s="391"/>
      <c r="K17" s="391"/>
      <c r="L17" s="391"/>
      <c r="M17" s="391"/>
      <c r="N17" s="391"/>
      <c r="O17" s="391"/>
      <c r="Q17" s="376"/>
      <c r="R17" s="376"/>
      <c r="S17" s="376"/>
      <c r="T17" s="376"/>
      <c r="U17" s="376"/>
      <c r="V17" s="376"/>
      <c r="W17" s="376"/>
      <c r="X17" s="376"/>
      <c r="Y17" s="376"/>
      <c r="Z17" s="376"/>
      <c r="AA17" s="376"/>
      <c r="AB17" s="376"/>
      <c r="AC17" s="376"/>
      <c r="AD17" s="376"/>
      <c r="AE17" s="376"/>
      <c r="AF17" s="376"/>
      <c r="AG17" s="376"/>
      <c r="AH17" s="376"/>
      <c r="AI17" s="376"/>
      <c r="AJ17" s="376"/>
      <c r="AK17" s="376"/>
      <c r="AL17" s="376"/>
      <c r="AM17" s="376"/>
      <c r="AN17" s="376"/>
      <c r="AO17" s="376"/>
      <c r="AP17" s="376"/>
      <c r="AQ17" s="376"/>
      <c r="AR17" s="376"/>
      <c r="AS17" s="376"/>
      <c r="AT17" s="376"/>
      <c r="AU17" s="376"/>
      <c r="AV17" s="376"/>
      <c r="AW17" s="376"/>
      <c r="AX17" s="376"/>
      <c r="AY17" s="376"/>
      <c r="AZ17" s="376"/>
      <c r="BA17" s="376"/>
      <c r="BB17" s="376"/>
      <c r="BC17" s="376"/>
      <c r="BD17" s="376"/>
      <c r="BE17" s="376"/>
      <c r="BF17" s="376"/>
      <c r="BG17" s="376"/>
      <c r="BH17" s="376"/>
      <c r="BI17" s="376"/>
      <c r="BJ17" s="376"/>
      <c r="BK17" s="376"/>
      <c r="BL17" s="376"/>
      <c r="BM17" s="376"/>
      <c r="BN17" s="376"/>
      <c r="BO17" s="376"/>
      <c r="BP17" s="376"/>
      <c r="BQ17" s="376"/>
      <c r="BR17" s="376"/>
      <c r="BS17" s="376"/>
      <c r="BT17" s="376"/>
      <c r="BU17" s="376"/>
      <c r="BV17" s="376"/>
      <c r="BW17" s="376"/>
      <c r="BX17" s="376"/>
      <c r="BY17" s="376"/>
      <c r="BZ17" s="376"/>
      <c r="CA17" s="376"/>
      <c r="CB17" s="376"/>
      <c r="CC17" s="376"/>
      <c r="CD17" s="376"/>
      <c r="CE17" s="376"/>
      <c r="CF17" s="376"/>
      <c r="CG17" s="376"/>
      <c r="CH17" s="376"/>
      <c r="CI17" s="376"/>
      <c r="CJ17" s="376"/>
      <c r="CK17" s="376"/>
      <c r="CL17" s="376"/>
      <c r="CM17" s="376"/>
      <c r="CN17" s="376"/>
      <c r="CO17" s="376"/>
      <c r="CP17" s="376"/>
      <c r="CQ17" s="376"/>
      <c r="CR17" s="376"/>
      <c r="CS17" s="376"/>
      <c r="CT17" s="376"/>
      <c r="CU17" s="376"/>
      <c r="CV17" s="376"/>
      <c r="CW17" s="376"/>
      <c r="CX17" s="376"/>
      <c r="CY17" s="376"/>
      <c r="CZ17" s="376"/>
      <c r="DA17" s="376"/>
      <c r="DB17" s="376"/>
      <c r="DC17" s="376"/>
      <c r="DD17" s="376"/>
      <c r="DE17" s="376"/>
      <c r="DF17" s="376"/>
      <c r="DG17" s="376"/>
      <c r="DH17" s="376"/>
      <c r="DI17" s="376"/>
      <c r="DJ17" s="376"/>
      <c r="DK17" s="376"/>
      <c r="DL17" s="376"/>
      <c r="DM17" s="376"/>
      <c r="DN17" s="376"/>
      <c r="DO17" s="376"/>
      <c r="DP17" s="376"/>
      <c r="DQ17" s="376"/>
      <c r="DR17" s="376"/>
      <c r="DS17" s="376"/>
      <c r="DT17" s="376"/>
      <c r="DU17" s="376"/>
      <c r="DV17" s="376"/>
      <c r="DW17" s="376"/>
      <c r="DX17" s="376"/>
      <c r="DY17" s="376"/>
      <c r="DZ17" s="376"/>
      <c r="EA17" s="376"/>
      <c r="EB17" s="376"/>
      <c r="EC17" s="376"/>
      <c r="ED17" s="376"/>
      <c r="EE17" s="376"/>
      <c r="EF17" s="376"/>
      <c r="EG17" s="376"/>
      <c r="EH17" s="376"/>
      <c r="EI17" s="376"/>
      <c r="EJ17" s="376"/>
      <c r="EK17" s="376"/>
      <c r="EL17" s="376"/>
      <c r="EM17" s="376"/>
      <c r="EN17" s="376"/>
      <c r="EO17" s="376"/>
      <c r="EP17" s="376"/>
      <c r="EQ17" s="376"/>
      <c r="ER17" s="376"/>
      <c r="ES17" s="376"/>
      <c r="ET17" s="376"/>
      <c r="EU17" s="376"/>
      <c r="EV17" s="376"/>
      <c r="EW17" s="376"/>
      <c r="EX17" s="376"/>
      <c r="EY17" s="376"/>
      <c r="EZ17" s="376"/>
      <c r="FA17" s="376"/>
      <c r="FB17" s="376"/>
      <c r="FC17" s="376"/>
      <c r="FD17" s="376"/>
      <c r="FE17" s="376"/>
      <c r="FF17" s="376"/>
      <c r="FG17" s="376"/>
      <c r="FH17" s="376"/>
      <c r="FI17" s="376"/>
      <c r="FJ17" s="376"/>
      <c r="FK17" s="376"/>
      <c r="FL17" s="376"/>
      <c r="FM17" s="376"/>
      <c r="FN17" s="376"/>
      <c r="FO17" s="376"/>
      <c r="FP17" s="376"/>
      <c r="FQ17" s="376"/>
      <c r="FR17" s="376"/>
      <c r="FS17" s="376"/>
      <c r="FT17" s="376"/>
      <c r="FU17" s="376"/>
      <c r="FV17" s="376"/>
      <c r="FW17" s="376"/>
      <c r="FX17" s="376"/>
      <c r="FY17" s="376"/>
      <c r="FZ17" s="376"/>
      <c r="GA17" s="376"/>
      <c r="GB17" s="376"/>
      <c r="GC17" s="376"/>
      <c r="GD17" s="376"/>
      <c r="GE17" s="376"/>
      <c r="GF17" s="376"/>
      <c r="GG17" s="376"/>
      <c r="GH17" s="376"/>
      <c r="GI17" s="376"/>
      <c r="GJ17" s="376"/>
      <c r="GK17" s="376"/>
      <c r="GL17" s="376"/>
      <c r="GM17" s="376"/>
      <c r="GN17" s="376"/>
      <c r="GO17" s="376"/>
      <c r="GP17" s="376"/>
      <c r="GQ17" s="376"/>
      <c r="GR17" s="376"/>
      <c r="GS17" s="376"/>
      <c r="GT17" s="376"/>
      <c r="GU17" s="376"/>
      <c r="GV17" s="376"/>
      <c r="GW17" s="376"/>
      <c r="GX17" s="376"/>
      <c r="GY17" s="376"/>
      <c r="GZ17" s="376"/>
      <c r="HA17" s="376"/>
      <c r="HB17" s="376"/>
      <c r="HC17" s="376"/>
      <c r="HD17" s="376"/>
      <c r="HE17" s="376"/>
      <c r="HF17" s="376"/>
      <c r="HG17" s="376"/>
      <c r="HH17" s="376"/>
      <c r="HI17" s="376"/>
      <c r="HJ17" s="376"/>
      <c r="HK17" s="376"/>
      <c r="HL17" s="376"/>
      <c r="HM17" s="376"/>
      <c r="HN17" s="376"/>
      <c r="HO17" s="376"/>
      <c r="HP17" s="376"/>
      <c r="HQ17" s="376"/>
      <c r="HR17" s="376"/>
      <c r="HS17" s="376"/>
      <c r="HT17" s="376"/>
      <c r="HU17" s="376"/>
      <c r="HV17" s="376"/>
      <c r="HW17" s="376"/>
      <c r="HX17" s="376"/>
      <c r="HY17" s="376"/>
      <c r="HZ17" s="376"/>
      <c r="IA17" s="376"/>
      <c r="IB17" s="376"/>
      <c r="IC17" s="376"/>
      <c r="ID17" s="376"/>
      <c r="IE17" s="376"/>
      <c r="IF17" s="376"/>
      <c r="IG17" s="376"/>
      <c r="IH17" s="376"/>
      <c r="II17" s="376"/>
      <c r="IJ17" s="376"/>
      <c r="IK17" s="376"/>
      <c r="IL17" s="376"/>
      <c r="IM17" s="376"/>
      <c r="IN17" s="376"/>
      <c r="IO17" s="376"/>
      <c r="IP17" s="376"/>
      <c r="IQ17" s="376"/>
    </row>
    <row r="18" spans="1:251" s="369" customFormat="1" ht="15.75" customHeight="1">
      <c r="A18" s="392" t="s">
        <v>329</v>
      </c>
      <c r="B18" s="392"/>
      <c r="C18" s="392"/>
      <c r="D18" s="393"/>
      <c r="E18" s="392"/>
      <c r="F18" s="392"/>
      <c r="G18" s="392"/>
      <c r="H18" s="392"/>
      <c r="I18" s="392"/>
      <c r="J18" s="392"/>
      <c r="K18" s="392"/>
      <c r="L18" s="392"/>
      <c r="M18" s="392"/>
      <c r="N18" s="392"/>
      <c r="O18" s="392"/>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368"/>
      <c r="DG18" s="368"/>
      <c r="DH18" s="368"/>
      <c r="DI18" s="368"/>
      <c r="DJ18" s="368"/>
      <c r="DK18" s="368"/>
      <c r="DL18" s="368"/>
      <c r="DM18" s="368"/>
      <c r="DN18" s="368"/>
      <c r="DO18" s="368"/>
      <c r="DP18" s="368"/>
      <c r="DQ18" s="368"/>
      <c r="DR18" s="368"/>
      <c r="DS18" s="368"/>
      <c r="DT18" s="368"/>
      <c r="DU18" s="368"/>
      <c r="DV18" s="368"/>
      <c r="DW18" s="368"/>
      <c r="DX18" s="368"/>
      <c r="DY18" s="368"/>
      <c r="DZ18" s="368"/>
      <c r="EA18" s="368"/>
      <c r="EB18" s="368"/>
      <c r="EC18" s="368"/>
      <c r="ED18" s="368"/>
      <c r="EE18" s="368"/>
      <c r="EF18" s="368"/>
      <c r="EG18" s="368"/>
      <c r="EH18" s="368"/>
      <c r="EI18" s="368"/>
      <c r="EJ18" s="368"/>
      <c r="EK18" s="368"/>
      <c r="EL18" s="368"/>
      <c r="EM18" s="368"/>
      <c r="EN18" s="368"/>
      <c r="EO18" s="368"/>
      <c r="EP18" s="368"/>
      <c r="EQ18" s="368"/>
      <c r="ER18" s="368"/>
      <c r="ES18" s="368"/>
      <c r="ET18" s="368"/>
      <c r="EU18" s="368"/>
      <c r="EV18" s="368"/>
      <c r="EW18" s="368"/>
      <c r="EX18" s="368"/>
      <c r="EY18" s="368"/>
      <c r="EZ18" s="368"/>
      <c r="FA18" s="368"/>
      <c r="FB18" s="368"/>
      <c r="FC18" s="368"/>
      <c r="FD18" s="368"/>
      <c r="FE18" s="368"/>
      <c r="FF18" s="368"/>
      <c r="FG18" s="368"/>
      <c r="FH18" s="368"/>
      <c r="FI18" s="368"/>
      <c r="FJ18" s="368"/>
      <c r="FK18" s="368"/>
      <c r="FL18" s="368"/>
      <c r="FM18" s="368"/>
      <c r="FN18" s="368"/>
      <c r="FO18" s="368"/>
      <c r="FP18" s="368"/>
      <c r="FQ18" s="368"/>
      <c r="FR18" s="368"/>
      <c r="FS18" s="368"/>
      <c r="FT18" s="368"/>
      <c r="FU18" s="368"/>
      <c r="FV18" s="368"/>
      <c r="FW18" s="368"/>
      <c r="FX18" s="368"/>
      <c r="FY18" s="368"/>
      <c r="FZ18" s="368"/>
      <c r="GA18" s="368"/>
      <c r="GB18" s="368"/>
      <c r="GC18" s="368"/>
      <c r="GD18" s="368"/>
      <c r="GE18" s="368"/>
      <c r="GF18" s="368"/>
      <c r="GG18" s="368"/>
      <c r="GH18" s="368"/>
      <c r="GI18" s="368"/>
      <c r="GJ18" s="368"/>
      <c r="GK18" s="368"/>
      <c r="GL18" s="368"/>
      <c r="GM18" s="368"/>
      <c r="GN18" s="368"/>
      <c r="GO18" s="368"/>
      <c r="GP18" s="368"/>
      <c r="GQ18" s="368"/>
      <c r="GR18" s="368"/>
      <c r="GS18" s="368"/>
      <c r="GT18" s="368"/>
      <c r="GU18" s="368"/>
      <c r="GV18" s="368"/>
      <c r="GW18" s="368"/>
      <c r="GX18" s="368"/>
      <c r="GY18" s="368"/>
      <c r="GZ18" s="368"/>
      <c r="HA18" s="368"/>
      <c r="HB18" s="368"/>
      <c r="HC18" s="368"/>
      <c r="HD18" s="368"/>
      <c r="HE18" s="368"/>
      <c r="HF18" s="368"/>
      <c r="HG18" s="368"/>
      <c r="HH18" s="368"/>
      <c r="HI18" s="368"/>
      <c r="HJ18" s="368"/>
      <c r="HK18" s="368"/>
      <c r="HL18" s="368"/>
      <c r="HM18" s="368"/>
      <c r="HN18" s="368"/>
      <c r="HO18" s="368"/>
      <c r="HP18" s="368"/>
      <c r="HQ18" s="368"/>
      <c r="HR18" s="368"/>
      <c r="HS18" s="368"/>
      <c r="HT18" s="368"/>
      <c r="HU18" s="368"/>
      <c r="HV18" s="368"/>
      <c r="HW18" s="368"/>
      <c r="HX18" s="368"/>
      <c r="HY18" s="368"/>
      <c r="HZ18" s="368"/>
      <c r="IA18" s="368"/>
      <c r="IB18" s="368"/>
      <c r="IC18" s="368"/>
      <c r="ID18" s="368"/>
      <c r="IE18" s="368"/>
      <c r="IF18" s="368"/>
      <c r="IG18" s="368"/>
      <c r="IH18" s="368"/>
      <c r="II18" s="368"/>
      <c r="IJ18" s="368"/>
      <c r="IK18" s="368"/>
      <c r="IL18" s="368"/>
      <c r="IM18" s="368"/>
      <c r="IN18" s="368"/>
      <c r="IO18" s="368"/>
      <c r="IP18" s="368"/>
      <c r="IQ18" s="368"/>
    </row>
    <row r="19" spans="1:251" ht="15.75" customHeight="1">
      <c r="A19" s="356" t="s">
        <v>330</v>
      </c>
      <c r="B19" s="356"/>
      <c r="C19" s="356"/>
      <c r="D19" s="394"/>
      <c r="E19" s="395"/>
      <c r="F19" s="356"/>
      <c r="G19" s="356"/>
      <c r="H19" s="356"/>
      <c r="I19" s="356"/>
      <c r="J19" s="356"/>
      <c r="K19" s="356"/>
      <c r="L19" s="356"/>
      <c r="M19" s="356"/>
      <c r="N19" s="356"/>
      <c r="O19" s="356"/>
      <c r="P19" s="356"/>
      <c r="Q19" s="356"/>
      <c r="R19" s="356"/>
      <c r="S19" s="356"/>
      <c r="T19" s="356"/>
      <c r="U19" s="356"/>
      <c r="V19" s="356"/>
      <c r="W19" s="356"/>
      <c r="X19" s="356"/>
      <c r="Y19" s="356"/>
      <c r="Z19" s="356"/>
      <c r="AA19" s="356"/>
      <c r="AB19" s="356"/>
      <c r="AC19" s="356"/>
      <c r="AD19" s="356"/>
      <c r="AE19" s="356"/>
      <c r="AF19" s="356"/>
      <c r="AG19" s="356"/>
      <c r="AH19" s="356"/>
      <c r="AI19" s="356"/>
      <c r="AJ19" s="356"/>
      <c r="AK19" s="356"/>
      <c r="AL19" s="356"/>
      <c r="AM19" s="356"/>
      <c r="AN19" s="356"/>
      <c r="AO19" s="356"/>
      <c r="AP19" s="356"/>
      <c r="AQ19" s="356"/>
      <c r="AR19" s="356"/>
      <c r="AS19" s="356"/>
      <c r="AT19" s="356"/>
      <c r="AU19" s="356"/>
      <c r="AV19" s="356"/>
      <c r="AW19" s="356"/>
      <c r="AX19" s="356"/>
      <c r="AY19" s="356"/>
      <c r="AZ19" s="356"/>
      <c r="BA19" s="356"/>
      <c r="BB19" s="356"/>
      <c r="BC19" s="356"/>
      <c r="BD19" s="356"/>
      <c r="BE19" s="356"/>
      <c r="BF19" s="356"/>
      <c r="BG19" s="356"/>
      <c r="BH19" s="356"/>
      <c r="BI19" s="356"/>
      <c r="BJ19" s="356"/>
      <c r="BK19" s="356"/>
      <c r="BL19" s="356"/>
      <c r="BM19" s="356"/>
      <c r="BN19" s="356"/>
      <c r="BO19" s="356"/>
      <c r="BP19" s="356"/>
      <c r="BQ19" s="356"/>
      <c r="BR19" s="356"/>
      <c r="BS19" s="356"/>
      <c r="BT19" s="356"/>
      <c r="BU19" s="356"/>
      <c r="BV19" s="356"/>
      <c r="BW19" s="356"/>
      <c r="BX19" s="356"/>
      <c r="BY19" s="356"/>
      <c r="BZ19" s="356"/>
      <c r="CA19" s="356"/>
      <c r="CB19" s="356"/>
      <c r="CC19" s="356"/>
      <c r="CD19" s="356"/>
      <c r="CE19" s="356"/>
      <c r="CF19" s="356"/>
      <c r="CG19" s="356"/>
      <c r="CH19" s="356"/>
      <c r="CI19" s="356"/>
      <c r="CJ19" s="356"/>
      <c r="CK19" s="356"/>
      <c r="CL19" s="356"/>
      <c r="CM19" s="356"/>
      <c r="CN19" s="356"/>
      <c r="CO19" s="356"/>
      <c r="CP19" s="356"/>
      <c r="CQ19" s="356"/>
      <c r="CR19" s="356"/>
      <c r="CS19" s="356"/>
      <c r="CT19" s="356"/>
      <c r="CU19" s="356"/>
      <c r="CV19" s="356"/>
      <c r="CW19" s="356"/>
      <c r="CX19" s="356"/>
      <c r="CY19" s="356"/>
      <c r="CZ19" s="356"/>
      <c r="DA19" s="356"/>
      <c r="DB19" s="356"/>
      <c r="DC19" s="356"/>
      <c r="DD19" s="356"/>
      <c r="DE19" s="356"/>
      <c r="DF19" s="356"/>
      <c r="DG19" s="356"/>
      <c r="DH19" s="356"/>
      <c r="DI19" s="356"/>
      <c r="DJ19" s="356"/>
      <c r="DK19" s="356"/>
      <c r="DL19" s="356"/>
      <c r="DM19" s="356"/>
      <c r="DN19" s="356"/>
      <c r="DO19" s="356"/>
      <c r="DP19" s="356"/>
      <c r="DQ19" s="356"/>
      <c r="DR19" s="356"/>
      <c r="DS19" s="356"/>
      <c r="DT19" s="356"/>
      <c r="DU19" s="356"/>
      <c r="DV19" s="356"/>
      <c r="DW19" s="356"/>
      <c r="DX19" s="356"/>
      <c r="DY19" s="356"/>
      <c r="DZ19" s="356"/>
      <c r="EA19" s="356"/>
      <c r="EB19" s="356"/>
      <c r="EC19" s="356"/>
      <c r="ED19" s="356"/>
      <c r="EE19" s="356"/>
      <c r="EF19" s="356"/>
      <c r="EG19" s="356"/>
      <c r="EH19" s="356"/>
      <c r="EI19" s="356"/>
      <c r="EJ19" s="356"/>
      <c r="EK19" s="356"/>
      <c r="EL19" s="356"/>
      <c r="EM19" s="356"/>
      <c r="EN19" s="356"/>
      <c r="EO19" s="356"/>
      <c r="EP19" s="356"/>
      <c r="EQ19" s="356"/>
      <c r="ER19" s="356"/>
      <c r="ES19" s="356"/>
      <c r="ET19" s="356"/>
      <c r="EU19" s="356"/>
      <c r="EV19" s="356"/>
      <c r="EW19" s="356"/>
      <c r="EX19" s="356"/>
      <c r="EY19" s="356"/>
      <c r="EZ19" s="356"/>
      <c r="FA19" s="356"/>
      <c r="FB19" s="356"/>
      <c r="FC19" s="356"/>
      <c r="FD19" s="356"/>
      <c r="FE19" s="356"/>
      <c r="FF19" s="356"/>
      <c r="FG19" s="356"/>
      <c r="FH19" s="356"/>
      <c r="FI19" s="356"/>
      <c r="FJ19" s="356"/>
      <c r="FK19" s="356"/>
      <c r="FL19" s="356"/>
      <c r="FM19" s="356"/>
      <c r="FN19" s="356"/>
      <c r="FO19" s="356"/>
      <c r="FP19" s="356"/>
      <c r="FQ19" s="356"/>
      <c r="FR19" s="356"/>
      <c r="FS19" s="356"/>
      <c r="FT19" s="356"/>
      <c r="FU19" s="356"/>
      <c r="FV19" s="356"/>
      <c r="FW19" s="356"/>
      <c r="FX19" s="356"/>
      <c r="FY19" s="356"/>
      <c r="FZ19" s="356"/>
      <c r="GA19" s="356"/>
      <c r="GB19" s="356"/>
      <c r="GC19" s="356"/>
      <c r="GD19" s="356"/>
      <c r="GE19" s="356"/>
      <c r="GF19" s="356"/>
      <c r="GG19" s="356"/>
      <c r="GH19" s="356"/>
      <c r="GI19" s="356"/>
      <c r="GJ19" s="356"/>
      <c r="GK19" s="356"/>
      <c r="GL19" s="356"/>
      <c r="GM19" s="356"/>
      <c r="GN19" s="356"/>
      <c r="GO19" s="356"/>
      <c r="GP19" s="356"/>
      <c r="GQ19" s="356"/>
      <c r="GR19" s="356"/>
      <c r="GS19" s="356"/>
      <c r="GT19" s="356"/>
      <c r="GU19" s="356"/>
      <c r="GV19" s="356"/>
      <c r="GW19" s="356"/>
      <c r="GX19" s="356"/>
      <c r="GY19" s="356"/>
      <c r="GZ19" s="356"/>
      <c r="HA19" s="356"/>
      <c r="HB19" s="356"/>
      <c r="HC19" s="356"/>
      <c r="HD19" s="356"/>
      <c r="HE19" s="356"/>
      <c r="HF19" s="356"/>
      <c r="HG19" s="356"/>
      <c r="HH19" s="356"/>
      <c r="HI19" s="356"/>
      <c r="HJ19" s="356"/>
      <c r="HK19" s="356"/>
      <c r="HL19" s="356"/>
      <c r="HM19" s="356"/>
      <c r="HN19" s="356"/>
      <c r="HO19" s="356"/>
      <c r="HP19" s="356"/>
      <c r="HQ19" s="356"/>
      <c r="HR19" s="356"/>
      <c r="HS19" s="356"/>
      <c r="HT19" s="356"/>
      <c r="HU19" s="356"/>
      <c r="HV19" s="356"/>
      <c r="HW19" s="356"/>
      <c r="HX19" s="356"/>
      <c r="HY19" s="356"/>
      <c r="HZ19" s="356"/>
      <c r="IA19" s="356"/>
      <c r="IB19" s="356"/>
      <c r="IC19" s="356"/>
      <c r="ID19" s="356"/>
      <c r="IE19" s="356"/>
      <c r="IF19" s="356"/>
      <c r="IG19" s="356"/>
      <c r="IH19" s="356"/>
      <c r="II19" s="356"/>
      <c r="IJ19" s="356"/>
      <c r="IK19" s="356"/>
      <c r="IL19" s="356"/>
      <c r="IM19" s="356"/>
      <c r="IN19" s="356"/>
      <c r="IO19" s="356"/>
      <c r="IP19" s="356"/>
      <c r="IQ19" s="356"/>
    </row>
    <row r="20" spans="1:251" ht="15.75" customHeight="1">
      <c r="A20" s="356"/>
      <c r="B20" s="356"/>
      <c r="C20" s="356"/>
      <c r="D20" s="394"/>
      <c r="E20" s="356"/>
      <c r="F20" s="356"/>
      <c r="G20" s="356"/>
      <c r="H20" s="356"/>
      <c r="I20" s="356"/>
      <c r="J20" s="356"/>
      <c r="K20" s="356"/>
      <c r="L20" s="356"/>
      <c r="M20" s="356"/>
      <c r="N20" s="356"/>
      <c r="O20" s="356"/>
      <c r="P20" s="356"/>
      <c r="Q20" s="356"/>
      <c r="R20" s="356"/>
      <c r="S20" s="356"/>
      <c r="T20" s="356"/>
      <c r="U20" s="356"/>
      <c r="V20" s="356"/>
      <c r="W20" s="356"/>
      <c r="X20" s="356"/>
      <c r="Y20" s="356"/>
      <c r="Z20" s="356"/>
      <c r="AA20" s="356"/>
      <c r="AB20" s="356"/>
      <c r="AC20" s="356"/>
      <c r="AD20" s="356"/>
      <c r="AE20" s="356"/>
      <c r="AF20" s="356"/>
      <c r="AG20" s="356"/>
      <c r="AH20" s="356"/>
      <c r="AI20" s="356"/>
      <c r="AJ20" s="356"/>
      <c r="AK20" s="356"/>
      <c r="AL20" s="356"/>
      <c r="AM20" s="356"/>
      <c r="AN20" s="356"/>
      <c r="AO20" s="356"/>
      <c r="AP20" s="356"/>
      <c r="AQ20" s="356"/>
      <c r="AR20" s="356"/>
      <c r="AS20" s="356"/>
      <c r="AT20" s="356"/>
      <c r="AU20" s="356"/>
      <c r="AV20" s="356"/>
      <c r="AW20" s="356"/>
      <c r="AX20" s="356"/>
      <c r="AY20" s="356"/>
      <c r="AZ20" s="356"/>
      <c r="BA20" s="356"/>
      <c r="BB20" s="356"/>
      <c r="BC20" s="356"/>
      <c r="BD20" s="356"/>
      <c r="BE20" s="356"/>
      <c r="BF20" s="356"/>
      <c r="BG20" s="356"/>
      <c r="BH20" s="356"/>
      <c r="BI20" s="356"/>
      <c r="BJ20" s="356"/>
      <c r="BK20" s="356"/>
      <c r="BL20" s="356"/>
      <c r="BM20" s="356"/>
      <c r="BN20" s="356"/>
      <c r="BO20" s="356"/>
      <c r="BP20" s="356"/>
      <c r="BQ20" s="356"/>
      <c r="BR20" s="356"/>
      <c r="BS20" s="356"/>
      <c r="BT20" s="356"/>
      <c r="BU20" s="356"/>
      <c r="BV20" s="356"/>
      <c r="BW20" s="356"/>
      <c r="BX20" s="356"/>
      <c r="BY20" s="356"/>
      <c r="BZ20" s="356"/>
      <c r="CA20" s="356"/>
      <c r="CB20" s="356"/>
      <c r="CC20" s="356"/>
      <c r="CD20" s="356"/>
      <c r="CE20" s="356"/>
      <c r="CF20" s="356"/>
      <c r="CG20" s="356"/>
      <c r="CH20" s="356"/>
      <c r="CI20" s="356"/>
      <c r="CJ20" s="356"/>
      <c r="CK20" s="356"/>
      <c r="CL20" s="356"/>
      <c r="CM20" s="356"/>
      <c r="CN20" s="356"/>
      <c r="CO20" s="356"/>
      <c r="CP20" s="356"/>
      <c r="CQ20" s="356"/>
      <c r="CR20" s="356"/>
      <c r="CS20" s="356"/>
      <c r="CT20" s="356"/>
      <c r="CU20" s="356"/>
      <c r="CV20" s="356"/>
      <c r="CW20" s="356"/>
      <c r="CX20" s="356"/>
      <c r="CY20" s="356"/>
      <c r="CZ20" s="356"/>
      <c r="DA20" s="356"/>
      <c r="DB20" s="356"/>
      <c r="DC20" s="356"/>
      <c r="DD20" s="356"/>
      <c r="DE20" s="356"/>
      <c r="DF20" s="356"/>
      <c r="DG20" s="356"/>
      <c r="DH20" s="356"/>
      <c r="DI20" s="356"/>
      <c r="DJ20" s="356"/>
      <c r="DK20" s="356"/>
      <c r="DL20" s="356"/>
      <c r="DM20" s="356"/>
      <c r="DN20" s="356"/>
      <c r="DO20" s="356"/>
      <c r="DP20" s="356"/>
      <c r="DQ20" s="356"/>
      <c r="DR20" s="356"/>
      <c r="DS20" s="356"/>
      <c r="DT20" s="356"/>
      <c r="DU20" s="356"/>
      <c r="DV20" s="356"/>
      <c r="DW20" s="356"/>
      <c r="DX20" s="356"/>
      <c r="DY20" s="356"/>
      <c r="DZ20" s="356"/>
      <c r="EA20" s="356"/>
      <c r="EB20" s="356"/>
      <c r="EC20" s="356"/>
      <c r="ED20" s="356"/>
      <c r="EE20" s="356"/>
      <c r="EF20" s="356"/>
      <c r="EG20" s="356"/>
      <c r="EH20" s="356"/>
      <c r="EI20" s="356"/>
      <c r="EJ20" s="356"/>
      <c r="EK20" s="356"/>
      <c r="EL20" s="356"/>
      <c r="EM20" s="356"/>
      <c r="EN20" s="356"/>
      <c r="EO20" s="356"/>
      <c r="EP20" s="356"/>
      <c r="EQ20" s="356"/>
      <c r="ER20" s="356"/>
      <c r="ES20" s="356"/>
      <c r="ET20" s="356"/>
      <c r="EU20" s="356"/>
      <c r="EV20" s="356"/>
      <c r="EW20" s="356"/>
      <c r="EX20" s="356"/>
      <c r="EY20" s="356"/>
      <c r="EZ20" s="356"/>
      <c r="FA20" s="356"/>
      <c r="FB20" s="356"/>
      <c r="FC20" s="356"/>
      <c r="FD20" s="356"/>
      <c r="FE20" s="356"/>
      <c r="FF20" s="356"/>
      <c r="FG20" s="356"/>
      <c r="FH20" s="356"/>
      <c r="FI20" s="356"/>
      <c r="FJ20" s="356"/>
      <c r="FK20" s="356"/>
      <c r="FL20" s="356"/>
      <c r="FM20" s="356"/>
      <c r="FN20" s="356"/>
      <c r="FO20" s="356"/>
      <c r="FP20" s="356"/>
      <c r="FQ20" s="356"/>
      <c r="FR20" s="356"/>
      <c r="FS20" s="356"/>
      <c r="FT20" s="356"/>
      <c r="FU20" s="356"/>
      <c r="FV20" s="356"/>
      <c r="FW20" s="356"/>
      <c r="FX20" s="356"/>
      <c r="FY20" s="356"/>
      <c r="FZ20" s="356"/>
      <c r="GA20" s="356"/>
      <c r="GB20" s="356"/>
      <c r="GC20" s="356"/>
      <c r="GD20" s="356"/>
      <c r="GE20" s="356"/>
      <c r="GF20" s="356"/>
      <c r="GG20" s="356"/>
      <c r="GH20" s="356"/>
      <c r="GI20" s="356"/>
      <c r="GJ20" s="356"/>
      <c r="GK20" s="356"/>
      <c r="GL20" s="356"/>
      <c r="GM20" s="356"/>
      <c r="GN20" s="356"/>
      <c r="GO20" s="356"/>
      <c r="GP20" s="356"/>
      <c r="GQ20" s="356"/>
      <c r="GR20" s="356"/>
      <c r="GS20" s="356"/>
      <c r="GT20" s="356"/>
      <c r="GU20" s="356"/>
      <c r="GV20" s="356"/>
      <c r="GW20" s="356"/>
      <c r="GX20" s="356"/>
      <c r="GY20" s="356"/>
      <c r="GZ20" s="356"/>
      <c r="HA20" s="356"/>
      <c r="HB20" s="356"/>
      <c r="HC20" s="356"/>
      <c r="HD20" s="356"/>
      <c r="HE20" s="356"/>
      <c r="HF20" s="356"/>
      <c r="HG20" s="356"/>
      <c r="HH20" s="356"/>
      <c r="HI20" s="356"/>
      <c r="HJ20" s="356"/>
      <c r="HK20" s="356"/>
      <c r="HL20" s="356"/>
      <c r="HM20" s="356"/>
      <c r="HN20" s="356"/>
      <c r="HO20" s="356"/>
      <c r="HP20" s="356"/>
      <c r="HQ20" s="356"/>
      <c r="HR20" s="356"/>
      <c r="HS20" s="356"/>
      <c r="HT20" s="356"/>
      <c r="HU20" s="356"/>
      <c r="HV20" s="356"/>
      <c r="HW20" s="356"/>
      <c r="HX20" s="356"/>
      <c r="HY20" s="356"/>
      <c r="HZ20" s="356"/>
      <c r="IA20" s="356"/>
      <c r="IB20" s="356"/>
      <c r="IC20" s="356"/>
      <c r="ID20" s="356"/>
      <c r="IE20" s="356"/>
      <c r="IF20" s="356"/>
      <c r="IG20" s="356"/>
      <c r="IH20" s="356"/>
      <c r="II20" s="356"/>
      <c r="IJ20" s="356"/>
      <c r="IK20" s="356"/>
      <c r="IL20" s="356"/>
      <c r="IM20" s="356"/>
      <c r="IN20" s="356"/>
      <c r="IO20" s="356"/>
      <c r="IP20" s="356"/>
      <c r="IQ20" s="356"/>
    </row>
    <row r="21" spans="1:251" ht="15.75" customHeight="1">
      <c r="A21" s="356"/>
      <c r="B21" s="356"/>
      <c r="C21" s="356"/>
      <c r="D21" s="394"/>
      <c r="E21" s="356"/>
      <c r="F21" s="356"/>
      <c r="G21" s="356"/>
      <c r="H21" s="356"/>
      <c r="I21" s="356"/>
      <c r="J21" s="356"/>
      <c r="K21" s="356"/>
      <c r="L21" s="356"/>
      <c r="M21" s="356"/>
      <c r="N21" s="356"/>
      <c r="O21" s="356"/>
      <c r="P21" s="356"/>
      <c r="Q21" s="356"/>
      <c r="R21" s="356"/>
      <c r="S21" s="356"/>
      <c r="T21" s="356"/>
      <c r="U21" s="356"/>
      <c r="V21" s="356"/>
      <c r="W21" s="356"/>
      <c r="X21" s="356"/>
      <c r="Y21" s="356"/>
      <c r="Z21" s="356"/>
      <c r="AA21" s="356"/>
      <c r="AB21" s="356"/>
      <c r="AC21" s="356"/>
      <c r="AD21" s="356"/>
      <c r="AE21" s="356"/>
      <c r="AF21" s="356"/>
      <c r="AG21" s="356"/>
      <c r="AH21" s="356"/>
      <c r="AI21" s="356"/>
      <c r="AJ21" s="356"/>
      <c r="AK21" s="356"/>
      <c r="AL21" s="356"/>
      <c r="AM21" s="356"/>
      <c r="AN21" s="356"/>
      <c r="AO21" s="356"/>
      <c r="AP21" s="356"/>
      <c r="AQ21" s="356"/>
      <c r="AR21" s="356"/>
      <c r="AS21" s="356"/>
      <c r="AT21" s="356"/>
      <c r="AU21" s="356"/>
      <c r="AV21" s="356"/>
      <c r="AW21" s="356"/>
      <c r="AX21" s="356"/>
      <c r="AY21" s="356"/>
      <c r="AZ21" s="356"/>
      <c r="BA21" s="356"/>
      <c r="BB21" s="356"/>
      <c r="BC21" s="356"/>
      <c r="BD21" s="356"/>
      <c r="BE21" s="356"/>
      <c r="BF21" s="356"/>
      <c r="BG21" s="356"/>
      <c r="BH21" s="356"/>
      <c r="BI21" s="356"/>
      <c r="BJ21" s="356"/>
      <c r="BK21" s="356"/>
      <c r="BL21" s="356"/>
      <c r="BM21" s="356"/>
      <c r="BN21" s="356"/>
      <c r="BO21" s="356"/>
      <c r="BP21" s="356"/>
      <c r="BQ21" s="356"/>
      <c r="BR21" s="356"/>
      <c r="BS21" s="356"/>
      <c r="BT21" s="356"/>
      <c r="BU21" s="356"/>
      <c r="BV21" s="356"/>
      <c r="BW21" s="356"/>
      <c r="BX21" s="356"/>
      <c r="BY21" s="356"/>
      <c r="BZ21" s="356"/>
      <c r="CA21" s="356"/>
      <c r="CB21" s="356"/>
      <c r="CC21" s="356"/>
      <c r="CD21" s="356"/>
      <c r="CE21" s="356"/>
      <c r="CF21" s="356"/>
      <c r="CG21" s="356"/>
      <c r="CH21" s="356"/>
      <c r="CI21" s="356"/>
      <c r="CJ21" s="356"/>
      <c r="CK21" s="356"/>
      <c r="CL21" s="356"/>
      <c r="CM21" s="356"/>
      <c r="CN21" s="356"/>
      <c r="CO21" s="356"/>
      <c r="CP21" s="356"/>
      <c r="CQ21" s="356"/>
      <c r="CR21" s="356"/>
      <c r="CS21" s="356"/>
      <c r="CT21" s="356"/>
      <c r="CU21" s="356"/>
      <c r="CV21" s="356"/>
      <c r="CW21" s="356"/>
      <c r="CX21" s="356"/>
      <c r="CY21" s="356"/>
      <c r="CZ21" s="356"/>
      <c r="DA21" s="356"/>
      <c r="DB21" s="356"/>
      <c r="DC21" s="356"/>
      <c r="DD21" s="356"/>
      <c r="DE21" s="356"/>
      <c r="DF21" s="356"/>
      <c r="DG21" s="356"/>
      <c r="DH21" s="356"/>
      <c r="DI21" s="356"/>
      <c r="DJ21" s="356"/>
      <c r="DK21" s="356"/>
      <c r="DL21" s="356"/>
      <c r="DM21" s="356"/>
      <c r="DN21" s="356"/>
      <c r="DO21" s="356"/>
      <c r="DP21" s="356"/>
      <c r="DQ21" s="356"/>
      <c r="DR21" s="356"/>
      <c r="DS21" s="356"/>
      <c r="DT21" s="356"/>
      <c r="DU21" s="356"/>
      <c r="DV21" s="356"/>
      <c r="DW21" s="356"/>
      <c r="DX21" s="356"/>
      <c r="DY21" s="356"/>
      <c r="DZ21" s="356"/>
      <c r="EA21" s="356"/>
      <c r="EB21" s="356"/>
      <c r="EC21" s="356"/>
      <c r="ED21" s="356"/>
      <c r="EE21" s="356"/>
      <c r="EF21" s="356"/>
      <c r="EG21" s="356"/>
      <c r="EH21" s="356"/>
      <c r="EI21" s="356"/>
      <c r="EJ21" s="356"/>
      <c r="EK21" s="356"/>
      <c r="EL21" s="356"/>
      <c r="EM21" s="356"/>
      <c r="EN21" s="356"/>
      <c r="EO21" s="356"/>
      <c r="EP21" s="356"/>
      <c r="EQ21" s="356"/>
      <c r="ER21" s="356"/>
      <c r="ES21" s="356"/>
      <c r="ET21" s="356"/>
      <c r="EU21" s="356"/>
      <c r="EV21" s="356"/>
      <c r="EW21" s="356"/>
      <c r="EX21" s="356"/>
      <c r="EY21" s="356"/>
      <c r="EZ21" s="356"/>
      <c r="FA21" s="356"/>
      <c r="FB21" s="356"/>
      <c r="FC21" s="356"/>
      <c r="FD21" s="356"/>
      <c r="FE21" s="356"/>
      <c r="FF21" s="356"/>
      <c r="FG21" s="356"/>
      <c r="FH21" s="356"/>
      <c r="FI21" s="356"/>
      <c r="FJ21" s="356"/>
      <c r="FK21" s="356"/>
      <c r="FL21" s="356"/>
      <c r="FM21" s="356"/>
      <c r="FN21" s="356"/>
      <c r="FO21" s="356"/>
      <c r="FP21" s="356"/>
      <c r="FQ21" s="356"/>
      <c r="FR21" s="356"/>
      <c r="FS21" s="356"/>
      <c r="FT21" s="356"/>
      <c r="FU21" s="356"/>
      <c r="FV21" s="356"/>
      <c r="FW21" s="356"/>
      <c r="FX21" s="356"/>
      <c r="FY21" s="356"/>
      <c r="FZ21" s="356"/>
      <c r="GA21" s="356"/>
      <c r="GB21" s="356"/>
      <c r="GC21" s="356"/>
      <c r="GD21" s="356"/>
      <c r="GE21" s="356"/>
      <c r="GF21" s="356"/>
      <c r="GG21" s="356"/>
      <c r="GH21" s="356"/>
      <c r="GI21" s="356"/>
      <c r="GJ21" s="356"/>
      <c r="GK21" s="356"/>
      <c r="GL21" s="356"/>
      <c r="GM21" s="356"/>
      <c r="GN21" s="356"/>
      <c r="GO21" s="356"/>
      <c r="GP21" s="356"/>
      <c r="GQ21" s="356"/>
      <c r="GR21" s="356"/>
      <c r="GS21" s="356"/>
      <c r="GT21" s="356"/>
      <c r="GU21" s="356"/>
      <c r="GV21" s="356"/>
      <c r="GW21" s="356"/>
      <c r="GX21" s="356"/>
      <c r="GY21" s="356"/>
      <c r="GZ21" s="356"/>
      <c r="HA21" s="356"/>
      <c r="HB21" s="356"/>
      <c r="HC21" s="356"/>
      <c r="HD21" s="356"/>
      <c r="HE21" s="356"/>
      <c r="HF21" s="356"/>
      <c r="HG21" s="356"/>
      <c r="HH21" s="356"/>
      <c r="HI21" s="356"/>
      <c r="HJ21" s="356"/>
      <c r="HK21" s="356"/>
      <c r="HL21" s="356"/>
      <c r="HM21" s="356"/>
      <c r="HN21" s="356"/>
      <c r="HO21" s="356"/>
      <c r="HP21" s="356"/>
      <c r="HQ21" s="356"/>
      <c r="HR21" s="356"/>
      <c r="HS21" s="356"/>
      <c r="HT21" s="356"/>
      <c r="HU21" s="356"/>
      <c r="HV21" s="356"/>
      <c r="HW21" s="356"/>
      <c r="HX21" s="356"/>
      <c r="HY21" s="356"/>
      <c r="HZ21" s="356"/>
      <c r="IA21" s="356"/>
      <c r="IB21" s="356"/>
      <c r="IC21" s="356"/>
      <c r="ID21" s="356"/>
      <c r="IE21" s="356"/>
      <c r="IF21" s="356"/>
      <c r="IG21" s="356"/>
      <c r="IH21" s="356"/>
      <c r="II21" s="356"/>
      <c r="IJ21" s="356"/>
      <c r="IK21" s="356"/>
      <c r="IL21" s="356"/>
      <c r="IM21" s="356"/>
      <c r="IN21" s="356"/>
      <c r="IO21" s="356"/>
      <c r="IP21" s="356"/>
      <c r="IQ21" s="356"/>
    </row>
    <row r="22" spans="1:251" ht="15.75" customHeight="1">
      <c r="A22" s="356"/>
      <c r="B22" s="356"/>
      <c r="C22" s="395"/>
      <c r="D22" s="396"/>
      <c r="E22" s="397"/>
      <c r="F22" s="396"/>
      <c r="G22" s="396"/>
      <c r="H22" s="396"/>
      <c r="I22" s="396"/>
      <c r="J22" s="396"/>
      <c r="K22" s="396"/>
      <c r="L22" s="396"/>
      <c r="M22" s="396"/>
      <c r="N22" s="396"/>
      <c r="O22" s="396"/>
      <c r="P22" s="356"/>
      <c r="Q22" s="356"/>
      <c r="R22" s="356"/>
      <c r="S22" s="356"/>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6"/>
      <c r="AQ22" s="356"/>
      <c r="AR22" s="356"/>
      <c r="AS22" s="356"/>
      <c r="AT22" s="356"/>
      <c r="AU22" s="356"/>
      <c r="AV22" s="356"/>
      <c r="AW22" s="356"/>
      <c r="AX22" s="356"/>
      <c r="AY22" s="356"/>
      <c r="AZ22" s="356"/>
      <c r="BA22" s="356"/>
      <c r="BB22" s="356"/>
      <c r="BC22" s="356"/>
      <c r="BD22" s="356"/>
      <c r="BE22" s="356"/>
      <c r="BF22" s="356"/>
      <c r="BG22" s="356"/>
      <c r="BH22" s="356"/>
      <c r="BI22" s="356"/>
      <c r="BJ22" s="356"/>
      <c r="BK22" s="356"/>
      <c r="BL22" s="356"/>
      <c r="BM22" s="356"/>
      <c r="BN22" s="356"/>
      <c r="BO22" s="356"/>
      <c r="BP22" s="356"/>
      <c r="BQ22" s="356"/>
      <c r="BR22" s="356"/>
      <c r="BS22" s="356"/>
      <c r="BT22" s="356"/>
      <c r="BU22" s="356"/>
      <c r="BV22" s="356"/>
      <c r="BW22" s="356"/>
      <c r="BX22" s="356"/>
      <c r="BY22" s="356"/>
      <c r="BZ22" s="356"/>
      <c r="CA22" s="356"/>
      <c r="CB22" s="356"/>
      <c r="CC22" s="356"/>
      <c r="CD22" s="356"/>
      <c r="CE22" s="356"/>
      <c r="CF22" s="356"/>
      <c r="CG22" s="356"/>
      <c r="CH22" s="356"/>
      <c r="CI22" s="356"/>
      <c r="CJ22" s="356"/>
      <c r="CK22" s="356"/>
      <c r="CL22" s="356"/>
      <c r="CM22" s="356"/>
      <c r="CN22" s="356"/>
      <c r="CO22" s="356"/>
      <c r="CP22" s="356"/>
      <c r="CQ22" s="356"/>
      <c r="CR22" s="356"/>
      <c r="CS22" s="356"/>
      <c r="CT22" s="356"/>
      <c r="CU22" s="356"/>
      <c r="CV22" s="356"/>
      <c r="CW22" s="356"/>
      <c r="CX22" s="356"/>
      <c r="CY22" s="356"/>
      <c r="CZ22" s="356"/>
      <c r="DA22" s="356"/>
      <c r="DB22" s="356"/>
      <c r="DC22" s="356"/>
      <c r="DD22" s="356"/>
      <c r="DE22" s="356"/>
      <c r="DF22" s="356"/>
      <c r="DG22" s="356"/>
      <c r="DH22" s="356"/>
      <c r="DI22" s="356"/>
      <c r="DJ22" s="356"/>
      <c r="DK22" s="356"/>
      <c r="DL22" s="356"/>
      <c r="DM22" s="356"/>
      <c r="DN22" s="356"/>
      <c r="DO22" s="356"/>
      <c r="DP22" s="356"/>
      <c r="DQ22" s="356"/>
      <c r="DR22" s="356"/>
      <c r="DS22" s="356"/>
      <c r="DT22" s="356"/>
      <c r="DU22" s="356"/>
      <c r="DV22" s="356"/>
      <c r="DW22" s="356"/>
      <c r="DX22" s="356"/>
      <c r="DY22" s="356"/>
      <c r="DZ22" s="356"/>
      <c r="EA22" s="356"/>
      <c r="EB22" s="356"/>
      <c r="EC22" s="356"/>
      <c r="ED22" s="356"/>
      <c r="EE22" s="356"/>
      <c r="EF22" s="356"/>
      <c r="EG22" s="356"/>
      <c r="EH22" s="356"/>
      <c r="EI22" s="356"/>
      <c r="EJ22" s="356"/>
      <c r="EK22" s="356"/>
      <c r="EL22" s="356"/>
      <c r="EM22" s="356"/>
      <c r="EN22" s="356"/>
      <c r="EO22" s="356"/>
      <c r="EP22" s="356"/>
      <c r="EQ22" s="356"/>
      <c r="ER22" s="356"/>
      <c r="ES22" s="356"/>
      <c r="ET22" s="356"/>
      <c r="EU22" s="356"/>
      <c r="EV22" s="356"/>
      <c r="EW22" s="356"/>
      <c r="EX22" s="356"/>
      <c r="EY22" s="356"/>
      <c r="EZ22" s="356"/>
      <c r="FA22" s="356"/>
      <c r="FB22" s="356"/>
      <c r="FC22" s="356"/>
      <c r="FD22" s="356"/>
      <c r="FE22" s="356"/>
      <c r="FF22" s="356"/>
      <c r="FG22" s="356"/>
      <c r="FH22" s="356"/>
      <c r="FI22" s="356"/>
      <c r="FJ22" s="356"/>
      <c r="FK22" s="356"/>
      <c r="FL22" s="356"/>
      <c r="FM22" s="356"/>
      <c r="FN22" s="356"/>
      <c r="FO22" s="356"/>
      <c r="FP22" s="356"/>
      <c r="FQ22" s="356"/>
      <c r="FR22" s="356"/>
      <c r="FS22" s="356"/>
      <c r="FT22" s="356"/>
      <c r="FU22" s="356"/>
      <c r="FV22" s="356"/>
      <c r="FW22" s="356"/>
      <c r="FX22" s="356"/>
      <c r="FY22" s="356"/>
      <c r="FZ22" s="356"/>
      <c r="GA22" s="356"/>
      <c r="GB22" s="356"/>
      <c r="GC22" s="356"/>
      <c r="GD22" s="356"/>
      <c r="GE22" s="356"/>
      <c r="GF22" s="356"/>
      <c r="GG22" s="356"/>
      <c r="GH22" s="356"/>
      <c r="GI22" s="356"/>
      <c r="GJ22" s="356"/>
      <c r="GK22" s="356"/>
      <c r="GL22" s="356"/>
      <c r="GM22" s="356"/>
      <c r="GN22" s="356"/>
      <c r="GO22" s="356"/>
      <c r="GP22" s="356"/>
      <c r="GQ22" s="356"/>
      <c r="GR22" s="356"/>
      <c r="GS22" s="356"/>
      <c r="GT22" s="356"/>
      <c r="GU22" s="356"/>
      <c r="GV22" s="356"/>
      <c r="GW22" s="356"/>
      <c r="GX22" s="356"/>
      <c r="GY22" s="356"/>
      <c r="GZ22" s="356"/>
      <c r="HA22" s="356"/>
      <c r="HB22" s="356"/>
      <c r="HC22" s="356"/>
      <c r="HD22" s="356"/>
      <c r="HE22" s="356"/>
      <c r="HF22" s="356"/>
      <c r="HG22" s="356"/>
      <c r="HH22" s="356"/>
      <c r="HI22" s="356"/>
      <c r="HJ22" s="356"/>
      <c r="HK22" s="356"/>
      <c r="HL22" s="356"/>
      <c r="HM22" s="356"/>
      <c r="HN22" s="356"/>
      <c r="HO22" s="356"/>
      <c r="HP22" s="356"/>
      <c r="HQ22" s="356"/>
      <c r="HR22" s="356"/>
      <c r="HS22" s="356"/>
      <c r="HT22" s="356"/>
      <c r="HU22" s="356"/>
      <c r="HV22" s="356"/>
      <c r="HW22" s="356"/>
      <c r="HX22" s="356"/>
      <c r="HY22" s="356"/>
      <c r="HZ22" s="356"/>
      <c r="IA22" s="356"/>
      <c r="IB22" s="356"/>
      <c r="IC22" s="356"/>
      <c r="ID22" s="356"/>
      <c r="IE22" s="356"/>
      <c r="IF22" s="356"/>
      <c r="IG22" s="356"/>
      <c r="IH22" s="356"/>
      <c r="II22" s="356"/>
      <c r="IJ22" s="356"/>
      <c r="IK22" s="356"/>
      <c r="IL22" s="356"/>
      <c r="IM22" s="356"/>
      <c r="IN22" s="356"/>
      <c r="IO22" s="356"/>
      <c r="IP22" s="356"/>
      <c r="IQ22" s="356"/>
    </row>
    <row r="23" spans="1:251" ht="15.75" customHeight="1">
      <c r="A23" s="356"/>
      <c r="B23" s="356"/>
      <c r="C23" s="396"/>
      <c r="D23" s="396"/>
      <c r="E23" s="396"/>
      <c r="F23" s="396"/>
      <c r="G23" s="396"/>
      <c r="H23" s="396"/>
      <c r="I23" s="396"/>
      <c r="J23" s="396"/>
      <c r="K23" s="396"/>
      <c r="L23" s="396"/>
      <c r="M23" s="396"/>
      <c r="N23" s="396"/>
      <c r="O23" s="396"/>
      <c r="P23" s="356"/>
      <c r="Q23" s="356"/>
      <c r="R23" s="356"/>
      <c r="S23" s="356"/>
      <c r="T23" s="356"/>
      <c r="U23" s="356"/>
      <c r="V23" s="356"/>
      <c r="W23" s="356"/>
      <c r="X23" s="356"/>
      <c r="Y23" s="356"/>
      <c r="Z23" s="356"/>
      <c r="AA23" s="356"/>
      <c r="AB23" s="356"/>
      <c r="AC23" s="356"/>
      <c r="AD23" s="356"/>
      <c r="AE23" s="356"/>
      <c r="AF23" s="356"/>
      <c r="AG23" s="356"/>
      <c r="AH23" s="356"/>
      <c r="AI23" s="356"/>
      <c r="AJ23" s="356"/>
      <c r="AK23" s="356"/>
      <c r="AL23" s="356"/>
      <c r="AM23" s="356"/>
      <c r="AN23" s="356"/>
      <c r="AO23" s="356"/>
      <c r="AP23" s="356"/>
      <c r="AQ23" s="356"/>
      <c r="AR23" s="356"/>
      <c r="AS23" s="356"/>
      <c r="AT23" s="356"/>
      <c r="AU23" s="356"/>
      <c r="AV23" s="356"/>
      <c r="AW23" s="356"/>
      <c r="AX23" s="356"/>
      <c r="AY23" s="356"/>
      <c r="AZ23" s="356"/>
      <c r="BA23" s="356"/>
      <c r="BB23" s="356"/>
      <c r="BC23" s="356"/>
      <c r="BD23" s="356"/>
      <c r="BE23" s="356"/>
      <c r="BF23" s="356"/>
      <c r="BG23" s="356"/>
      <c r="BH23" s="356"/>
      <c r="BI23" s="356"/>
      <c r="BJ23" s="356"/>
      <c r="BK23" s="356"/>
      <c r="BL23" s="356"/>
      <c r="BM23" s="356"/>
      <c r="BN23" s="356"/>
      <c r="BO23" s="356"/>
      <c r="BP23" s="356"/>
      <c r="BQ23" s="356"/>
      <c r="BR23" s="356"/>
      <c r="BS23" s="356"/>
      <c r="BT23" s="356"/>
      <c r="BU23" s="356"/>
      <c r="BV23" s="356"/>
      <c r="BW23" s="356"/>
      <c r="BX23" s="356"/>
      <c r="BY23" s="356"/>
      <c r="BZ23" s="356"/>
      <c r="CA23" s="356"/>
      <c r="CB23" s="356"/>
      <c r="CC23" s="356"/>
      <c r="CD23" s="356"/>
      <c r="CE23" s="356"/>
      <c r="CF23" s="356"/>
      <c r="CG23" s="356"/>
      <c r="CH23" s="356"/>
      <c r="CI23" s="356"/>
      <c r="CJ23" s="356"/>
      <c r="CK23" s="356"/>
      <c r="CL23" s="356"/>
      <c r="CM23" s="356"/>
      <c r="CN23" s="356"/>
      <c r="CO23" s="356"/>
      <c r="CP23" s="356"/>
      <c r="CQ23" s="356"/>
      <c r="CR23" s="356"/>
      <c r="CS23" s="356"/>
      <c r="CT23" s="356"/>
      <c r="CU23" s="356"/>
      <c r="CV23" s="356"/>
      <c r="CW23" s="356"/>
      <c r="CX23" s="356"/>
      <c r="CY23" s="356"/>
      <c r="CZ23" s="356"/>
      <c r="DA23" s="356"/>
      <c r="DB23" s="356"/>
      <c r="DC23" s="356"/>
      <c r="DD23" s="356"/>
      <c r="DE23" s="356"/>
      <c r="DF23" s="356"/>
      <c r="DG23" s="356"/>
      <c r="DH23" s="356"/>
      <c r="DI23" s="356"/>
      <c r="DJ23" s="356"/>
      <c r="DK23" s="356"/>
      <c r="DL23" s="356"/>
      <c r="DM23" s="356"/>
      <c r="DN23" s="356"/>
      <c r="DO23" s="356"/>
      <c r="DP23" s="356"/>
      <c r="DQ23" s="356"/>
      <c r="DR23" s="356"/>
      <c r="DS23" s="356"/>
      <c r="DT23" s="356"/>
      <c r="DU23" s="356"/>
      <c r="DV23" s="356"/>
      <c r="DW23" s="356"/>
      <c r="DX23" s="356"/>
      <c r="DY23" s="356"/>
      <c r="DZ23" s="356"/>
      <c r="EA23" s="356"/>
      <c r="EB23" s="356"/>
      <c r="EC23" s="356"/>
      <c r="ED23" s="356"/>
      <c r="EE23" s="356"/>
      <c r="EF23" s="356"/>
      <c r="EG23" s="356"/>
      <c r="EH23" s="356"/>
      <c r="EI23" s="356"/>
      <c r="EJ23" s="356"/>
      <c r="EK23" s="356"/>
      <c r="EL23" s="356"/>
      <c r="EM23" s="356"/>
      <c r="EN23" s="356"/>
      <c r="EO23" s="356"/>
      <c r="EP23" s="356"/>
      <c r="EQ23" s="356"/>
      <c r="ER23" s="356"/>
      <c r="ES23" s="356"/>
      <c r="ET23" s="356"/>
      <c r="EU23" s="356"/>
      <c r="EV23" s="356"/>
      <c r="EW23" s="356"/>
      <c r="EX23" s="356"/>
      <c r="EY23" s="356"/>
      <c r="EZ23" s="356"/>
      <c r="FA23" s="356"/>
      <c r="FB23" s="356"/>
      <c r="FC23" s="356"/>
      <c r="FD23" s="356"/>
      <c r="FE23" s="356"/>
      <c r="FF23" s="356"/>
      <c r="FG23" s="356"/>
      <c r="FH23" s="356"/>
      <c r="FI23" s="356"/>
      <c r="FJ23" s="356"/>
      <c r="FK23" s="356"/>
      <c r="FL23" s="356"/>
      <c r="FM23" s="356"/>
      <c r="FN23" s="356"/>
      <c r="FO23" s="356"/>
      <c r="FP23" s="356"/>
      <c r="FQ23" s="356"/>
      <c r="FR23" s="356"/>
      <c r="FS23" s="356"/>
      <c r="FT23" s="356"/>
      <c r="FU23" s="356"/>
      <c r="FV23" s="356"/>
      <c r="FW23" s="356"/>
      <c r="FX23" s="356"/>
      <c r="FY23" s="356"/>
      <c r="FZ23" s="356"/>
      <c r="GA23" s="356"/>
      <c r="GB23" s="356"/>
      <c r="GC23" s="356"/>
      <c r="GD23" s="356"/>
      <c r="GE23" s="356"/>
      <c r="GF23" s="356"/>
      <c r="GG23" s="356"/>
      <c r="GH23" s="356"/>
      <c r="GI23" s="356"/>
      <c r="GJ23" s="356"/>
      <c r="GK23" s="356"/>
      <c r="GL23" s="356"/>
      <c r="GM23" s="356"/>
      <c r="GN23" s="356"/>
      <c r="GO23" s="356"/>
      <c r="GP23" s="356"/>
      <c r="GQ23" s="356"/>
      <c r="GR23" s="356"/>
      <c r="GS23" s="356"/>
      <c r="GT23" s="356"/>
      <c r="GU23" s="356"/>
      <c r="GV23" s="356"/>
      <c r="GW23" s="356"/>
      <c r="GX23" s="356"/>
      <c r="GY23" s="356"/>
      <c r="GZ23" s="356"/>
      <c r="HA23" s="356"/>
      <c r="HB23" s="356"/>
      <c r="HC23" s="356"/>
      <c r="HD23" s="356"/>
      <c r="HE23" s="356"/>
      <c r="HF23" s="356"/>
      <c r="HG23" s="356"/>
      <c r="HH23" s="356"/>
      <c r="HI23" s="356"/>
      <c r="HJ23" s="356"/>
      <c r="HK23" s="356"/>
      <c r="HL23" s="356"/>
      <c r="HM23" s="356"/>
      <c r="HN23" s="356"/>
      <c r="HO23" s="356"/>
      <c r="HP23" s="356"/>
      <c r="HQ23" s="356"/>
      <c r="HR23" s="356"/>
      <c r="HS23" s="356"/>
      <c r="HT23" s="356"/>
      <c r="HU23" s="356"/>
      <c r="HV23" s="356"/>
      <c r="HW23" s="356"/>
      <c r="HX23" s="356"/>
      <c r="HY23" s="356"/>
      <c r="HZ23" s="356"/>
      <c r="IA23" s="356"/>
      <c r="IB23" s="356"/>
      <c r="IC23" s="356"/>
      <c r="ID23" s="356"/>
      <c r="IE23" s="356"/>
      <c r="IF23" s="356"/>
      <c r="IG23" s="356"/>
      <c r="IH23" s="356"/>
      <c r="II23" s="356"/>
      <c r="IJ23" s="356"/>
      <c r="IK23" s="356"/>
      <c r="IL23" s="356"/>
      <c r="IM23" s="356"/>
      <c r="IN23" s="356"/>
      <c r="IO23" s="356"/>
      <c r="IP23" s="356"/>
      <c r="IQ23" s="356"/>
    </row>
    <row r="24" spans="1:251" ht="15.75" customHeight="1">
      <c r="A24" s="356"/>
      <c r="B24" s="356"/>
      <c r="C24" s="396"/>
      <c r="D24" s="396"/>
      <c r="E24" s="396"/>
      <c r="F24" s="396"/>
      <c r="G24" s="396"/>
      <c r="H24" s="396"/>
      <c r="I24" s="396"/>
      <c r="J24" s="396"/>
      <c r="K24" s="396"/>
      <c r="L24" s="396"/>
      <c r="M24" s="396"/>
      <c r="N24" s="396"/>
      <c r="O24" s="396"/>
      <c r="P24" s="356"/>
      <c r="Q24" s="356"/>
      <c r="R24" s="356"/>
      <c r="S24" s="356"/>
      <c r="T24" s="356"/>
      <c r="U24" s="356"/>
      <c r="V24" s="356"/>
      <c r="W24" s="356"/>
      <c r="X24" s="356"/>
      <c r="Y24" s="356"/>
      <c r="Z24" s="356"/>
      <c r="AA24" s="356"/>
      <c r="AB24" s="356"/>
      <c r="AC24" s="356"/>
      <c r="AD24" s="356"/>
      <c r="AE24" s="356"/>
      <c r="AF24" s="356"/>
      <c r="AG24" s="356"/>
      <c r="AH24" s="356"/>
      <c r="AI24" s="356"/>
      <c r="AJ24" s="356"/>
      <c r="AK24" s="356"/>
      <c r="AL24" s="356"/>
      <c r="AM24" s="356"/>
      <c r="AN24" s="356"/>
      <c r="AO24" s="356"/>
      <c r="AP24" s="356"/>
      <c r="AQ24" s="356"/>
      <c r="AR24" s="356"/>
      <c r="AS24" s="356"/>
      <c r="AT24" s="356"/>
      <c r="AU24" s="356"/>
      <c r="AV24" s="356"/>
      <c r="AW24" s="356"/>
      <c r="AX24" s="356"/>
      <c r="AY24" s="356"/>
      <c r="AZ24" s="356"/>
      <c r="BA24" s="356"/>
      <c r="BB24" s="356"/>
      <c r="BC24" s="356"/>
      <c r="BD24" s="356"/>
      <c r="BE24" s="356"/>
      <c r="BF24" s="356"/>
      <c r="BG24" s="356"/>
      <c r="BH24" s="356"/>
      <c r="BI24" s="356"/>
      <c r="BJ24" s="356"/>
      <c r="BK24" s="356"/>
      <c r="BL24" s="356"/>
      <c r="BM24" s="356"/>
      <c r="BN24" s="356"/>
      <c r="BO24" s="356"/>
      <c r="BP24" s="356"/>
      <c r="BQ24" s="356"/>
      <c r="BR24" s="356"/>
      <c r="BS24" s="356"/>
      <c r="BT24" s="356"/>
      <c r="BU24" s="356"/>
      <c r="BV24" s="356"/>
      <c r="BW24" s="356"/>
      <c r="BX24" s="356"/>
      <c r="BY24" s="356"/>
      <c r="BZ24" s="356"/>
      <c r="CA24" s="356"/>
      <c r="CB24" s="356"/>
      <c r="CC24" s="356"/>
      <c r="CD24" s="356"/>
      <c r="CE24" s="356"/>
      <c r="CF24" s="356"/>
      <c r="CG24" s="356"/>
      <c r="CH24" s="356"/>
      <c r="CI24" s="356"/>
      <c r="CJ24" s="356"/>
      <c r="CK24" s="356"/>
      <c r="CL24" s="356"/>
      <c r="CM24" s="356"/>
      <c r="CN24" s="356"/>
      <c r="CO24" s="356"/>
      <c r="CP24" s="356"/>
      <c r="CQ24" s="356"/>
      <c r="CR24" s="356"/>
      <c r="CS24" s="356"/>
      <c r="CT24" s="356"/>
      <c r="CU24" s="356"/>
      <c r="CV24" s="356"/>
      <c r="CW24" s="356"/>
      <c r="CX24" s="356"/>
      <c r="CY24" s="356"/>
      <c r="CZ24" s="356"/>
      <c r="DA24" s="356"/>
      <c r="DB24" s="356"/>
      <c r="DC24" s="356"/>
      <c r="DD24" s="356"/>
      <c r="DE24" s="356"/>
      <c r="DF24" s="356"/>
      <c r="DG24" s="356"/>
      <c r="DH24" s="356"/>
      <c r="DI24" s="356"/>
      <c r="DJ24" s="356"/>
      <c r="DK24" s="356"/>
      <c r="DL24" s="356"/>
      <c r="DM24" s="356"/>
      <c r="DN24" s="356"/>
      <c r="DO24" s="356"/>
      <c r="DP24" s="356"/>
      <c r="DQ24" s="356"/>
      <c r="DR24" s="356"/>
      <c r="DS24" s="356"/>
      <c r="DT24" s="356"/>
      <c r="DU24" s="356"/>
      <c r="DV24" s="356"/>
      <c r="DW24" s="356"/>
      <c r="DX24" s="356"/>
      <c r="DY24" s="356"/>
      <c r="DZ24" s="356"/>
      <c r="EA24" s="356"/>
      <c r="EB24" s="356"/>
      <c r="EC24" s="356"/>
      <c r="ED24" s="356"/>
      <c r="EE24" s="356"/>
      <c r="EF24" s="356"/>
      <c r="EG24" s="356"/>
      <c r="EH24" s="356"/>
      <c r="EI24" s="356"/>
      <c r="EJ24" s="356"/>
      <c r="EK24" s="356"/>
      <c r="EL24" s="356"/>
      <c r="EM24" s="356"/>
      <c r="EN24" s="356"/>
      <c r="EO24" s="356"/>
      <c r="EP24" s="356"/>
      <c r="EQ24" s="356"/>
      <c r="ER24" s="356"/>
      <c r="ES24" s="356"/>
      <c r="ET24" s="356"/>
      <c r="EU24" s="356"/>
      <c r="EV24" s="356"/>
      <c r="EW24" s="356"/>
      <c r="EX24" s="356"/>
      <c r="EY24" s="356"/>
      <c r="EZ24" s="356"/>
      <c r="FA24" s="356"/>
      <c r="FB24" s="356"/>
      <c r="FC24" s="356"/>
      <c r="FD24" s="356"/>
      <c r="FE24" s="356"/>
      <c r="FF24" s="356"/>
      <c r="FG24" s="356"/>
      <c r="FH24" s="356"/>
      <c r="FI24" s="356"/>
      <c r="FJ24" s="356"/>
      <c r="FK24" s="356"/>
      <c r="FL24" s="356"/>
      <c r="FM24" s="356"/>
      <c r="FN24" s="356"/>
      <c r="FO24" s="356"/>
      <c r="FP24" s="356"/>
      <c r="FQ24" s="356"/>
      <c r="FR24" s="356"/>
      <c r="FS24" s="356"/>
      <c r="FT24" s="356"/>
      <c r="FU24" s="356"/>
      <c r="FV24" s="356"/>
      <c r="FW24" s="356"/>
      <c r="FX24" s="356"/>
      <c r="FY24" s="356"/>
      <c r="FZ24" s="356"/>
      <c r="GA24" s="356"/>
      <c r="GB24" s="356"/>
      <c r="GC24" s="356"/>
      <c r="GD24" s="356"/>
      <c r="GE24" s="356"/>
      <c r="GF24" s="356"/>
      <c r="GG24" s="356"/>
      <c r="GH24" s="356"/>
      <c r="GI24" s="356"/>
      <c r="GJ24" s="356"/>
      <c r="GK24" s="356"/>
      <c r="GL24" s="356"/>
      <c r="GM24" s="356"/>
      <c r="GN24" s="356"/>
      <c r="GO24" s="356"/>
      <c r="GP24" s="356"/>
      <c r="GQ24" s="356"/>
      <c r="GR24" s="356"/>
      <c r="GS24" s="356"/>
      <c r="GT24" s="356"/>
      <c r="GU24" s="356"/>
      <c r="GV24" s="356"/>
      <c r="GW24" s="356"/>
      <c r="GX24" s="356"/>
      <c r="GY24" s="356"/>
      <c r="GZ24" s="356"/>
      <c r="HA24" s="356"/>
      <c r="HB24" s="356"/>
      <c r="HC24" s="356"/>
      <c r="HD24" s="356"/>
      <c r="HE24" s="356"/>
      <c r="HF24" s="356"/>
      <c r="HG24" s="356"/>
      <c r="HH24" s="356"/>
      <c r="HI24" s="356"/>
      <c r="HJ24" s="356"/>
      <c r="HK24" s="356"/>
      <c r="HL24" s="356"/>
      <c r="HM24" s="356"/>
      <c r="HN24" s="356"/>
      <c r="HO24" s="356"/>
      <c r="HP24" s="356"/>
      <c r="HQ24" s="356"/>
      <c r="HR24" s="356"/>
      <c r="HS24" s="356"/>
      <c r="HT24" s="356"/>
      <c r="HU24" s="356"/>
      <c r="HV24" s="356"/>
      <c r="HW24" s="356"/>
      <c r="HX24" s="356"/>
      <c r="HY24" s="356"/>
      <c r="HZ24" s="356"/>
      <c r="IA24" s="356"/>
      <c r="IB24" s="356"/>
      <c r="IC24" s="356"/>
      <c r="ID24" s="356"/>
      <c r="IE24" s="356"/>
      <c r="IF24" s="356"/>
      <c r="IG24" s="356"/>
      <c r="IH24" s="356"/>
      <c r="II24" s="356"/>
      <c r="IJ24" s="356"/>
      <c r="IK24" s="356"/>
      <c r="IL24" s="356"/>
      <c r="IM24" s="356"/>
      <c r="IN24" s="356"/>
      <c r="IO24" s="356"/>
      <c r="IP24" s="356"/>
      <c r="IQ24" s="356"/>
    </row>
    <row r="25" spans="1:251" ht="14.25">
      <c r="A25" s="356"/>
      <c r="B25" s="356"/>
      <c r="C25" s="396"/>
      <c r="D25" s="396"/>
      <c r="E25" s="396"/>
      <c r="F25" s="396"/>
      <c r="G25" s="396"/>
      <c r="H25" s="396"/>
      <c r="I25" s="396"/>
      <c r="J25" s="396"/>
      <c r="K25" s="396"/>
      <c r="L25" s="396"/>
      <c r="M25" s="396"/>
      <c r="N25" s="396"/>
      <c r="O25" s="396"/>
      <c r="P25" s="356"/>
      <c r="Q25" s="356"/>
      <c r="R25" s="356"/>
      <c r="S25" s="356"/>
      <c r="T25" s="356"/>
      <c r="U25" s="356"/>
      <c r="V25" s="356"/>
      <c r="W25" s="356"/>
      <c r="X25" s="356"/>
      <c r="Y25" s="356"/>
      <c r="Z25" s="356"/>
      <c r="AA25" s="356"/>
      <c r="AB25" s="356"/>
      <c r="AC25" s="356"/>
      <c r="AD25" s="356"/>
      <c r="AE25" s="356"/>
      <c r="AF25" s="356"/>
      <c r="AG25" s="356"/>
      <c r="AH25" s="356"/>
      <c r="AI25" s="356"/>
      <c r="AJ25" s="356"/>
      <c r="AK25" s="356"/>
      <c r="AL25" s="356"/>
      <c r="AM25" s="356"/>
      <c r="AN25" s="356"/>
      <c r="AO25" s="356"/>
      <c r="AP25" s="356"/>
      <c r="AQ25" s="356"/>
      <c r="AR25" s="356"/>
      <c r="AS25" s="356"/>
      <c r="AT25" s="356"/>
      <c r="AU25" s="356"/>
      <c r="AV25" s="356"/>
      <c r="AW25" s="356"/>
      <c r="AX25" s="356"/>
      <c r="AY25" s="356"/>
      <c r="AZ25" s="356"/>
      <c r="BA25" s="356"/>
      <c r="BB25" s="356"/>
      <c r="BC25" s="356"/>
      <c r="BD25" s="356"/>
      <c r="BE25" s="356"/>
      <c r="BF25" s="356"/>
      <c r="BG25" s="356"/>
      <c r="BH25" s="356"/>
      <c r="BI25" s="356"/>
      <c r="BJ25" s="356"/>
      <c r="BK25" s="356"/>
      <c r="BL25" s="356"/>
      <c r="BM25" s="356"/>
      <c r="BN25" s="356"/>
      <c r="BO25" s="356"/>
      <c r="BP25" s="356"/>
      <c r="BQ25" s="356"/>
      <c r="BR25" s="356"/>
      <c r="BS25" s="356"/>
      <c r="BT25" s="356"/>
      <c r="BU25" s="356"/>
      <c r="BV25" s="356"/>
      <c r="BW25" s="356"/>
      <c r="BX25" s="356"/>
      <c r="BY25" s="356"/>
      <c r="BZ25" s="356"/>
      <c r="CA25" s="356"/>
      <c r="CB25" s="356"/>
      <c r="CC25" s="356"/>
      <c r="CD25" s="356"/>
      <c r="CE25" s="356"/>
      <c r="CF25" s="356"/>
      <c r="CG25" s="356"/>
      <c r="CH25" s="356"/>
      <c r="CI25" s="356"/>
      <c r="CJ25" s="356"/>
      <c r="CK25" s="356"/>
      <c r="CL25" s="356"/>
      <c r="CM25" s="356"/>
      <c r="CN25" s="356"/>
      <c r="CO25" s="356"/>
      <c r="CP25" s="356"/>
      <c r="CQ25" s="356"/>
      <c r="CR25" s="356"/>
      <c r="CS25" s="356"/>
      <c r="CT25" s="356"/>
      <c r="CU25" s="356"/>
      <c r="CV25" s="356"/>
      <c r="CW25" s="356"/>
      <c r="CX25" s="356"/>
      <c r="CY25" s="356"/>
      <c r="CZ25" s="356"/>
      <c r="DA25" s="356"/>
      <c r="DB25" s="356"/>
      <c r="DC25" s="356"/>
      <c r="DD25" s="356"/>
      <c r="DE25" s="356"/>
      <c r="DF25" s="356"/>
      <c r="DG25" s="356"/>
      <c r="DH25" s="356"/>
      <c r="DI25" s="356"/>
      <c r="DJ25" s="356"/>
      <c r="DK25" s="356"/>
      <c r="DL25" s="356"/>
      <c r="DM25" s="356"/>
      <c r="DN25" s="356"/>
      <c r="DO25" s="356"/>
      <c r="DP25" s="356"/>
      <c r="DQ25" s="356"/>
      <c r="DR25" s="356"/>
      <c r="DS25" s="356"/>
      <c r="DT25" s="356"/>
      <c r="DU25" s="356"/>
      <c r="DV25" s="356"/>
      <c r="DW25" s="356"/>
      <c r="DX25" s="356"/>
      <c r="DY25" s="356"/>
      <c r="DZ25" s="356"/>
      <c r="EA25" s="356"/>
      <c r="EB25" s="356"/>
      <c r="EC25" s="356"/>
      <c r="ED25" s="356"/>
      <c r="EE25" s="356"/>
      <c r="EF25" s="356"/>
      <c r="EG25" s="356"/>
      <c r="EH25" s="356"/>
      <c r="EI25" s="356"/>
      <c r="EJ25" s="356"/>
      <c r="EK25" s="356"/>
      <c r="EL25" s="356"/>
      <c r="EM25" s="356"/>
      <c r="EN25" s="356"/>
      <c r="EO25" s="356"/>
      <c r="EP25" s="356"/>
      <c r="EQ25" s="356"/>
      <c r="ER25" s="356"/>
      <c r="ES25" s="356"/>
      <c r="ET25" s="356"/>
      <c r="EU25" s="356"/>
      <c r="EV25" s="356"/>
      <c r="EW25" s="356"/>
      <c r="EX25" s="356"/>
      <c r="EY25" s="356"/>
      <c r="EZ25" s="356"/>
      <c r="FA25" s="356"/>
      <c r="FB25" s="356"/>
      <c r="FC25" s="356"/>
      <c r="FD25" s="356"/>
      <c r="FE25" s="356"/>
      <c r="FF25" s="356"/>
      <c r="FG25" s="356"/>
      <c r="FH25" s="356"/>
      <c r="FI25" s="356"/>
      <c r="FJ25" s="356"/>
      <c r="FK25" s="356"/>
      <c r="FL25" s="356"/>
      <c r="FM25" s="356"/>
      <c r="FN25" s="356"/>
      <c r="FO25" s="356"/>
      <c r="FP25" s="356"/>
      <c r="FQ25" s="356"/>
      <c r="FR25" s="356"/>
      <c r="FS25" s="356"/>
      <c r="FT25" s="356"/>
      <c r="FU25" s="356"/>
      <c r="FV25" s="356"/>
      <c r="FW25" s="356"/>
      <c r="FX25" s="356"/>
      <c r="FY25" s="356"/>
      <c r="FZ25" s="356"/>
      <c r="GA25" s="356"/>
      <c r="GB25" s="356"/>
      <c r="GC25" s="356"/>
      <c r="GD25" s="356"/>
      <c r="GE25" s="356"/>
      <c r="GF25" s="356"/>
      <c r="GG25" s="356"/>
      <c r="GH25" s="356"/>
      <c r="GI25" s="356"/>
      <c r="GJ25" s="356"/>
      <c r="GK25" s="356"/>
      <c r="GL25" s="356"/>
      <c r="GM25" s="356"/>
      <c r="GN25" s="356"/>
      <c r="GO25" s="356"/>
      <c r="GP25" s="356"/>
      <c r="GQ25" s="356"/>
      <c r="GR25" s="356"/>
      <c r="GS25" s="356"/>
      <c r="GT25" s="356"/>
      <c r="GU25" s="356"/>
      <c r="GV25" s="356"/>
      <c r="GW25" s="356"/>
      <c r="GX25" s="356"/>
      <c r="GY25" s="356"/>
      <c r="GZ25" s="356"/>
      <c r="HA25" s="356"/>
      <c r="HB25" s="356"/>
      <c r="HC25" s="356"/>
      <c r="HD25" s="356"/>
      <c r="HE25" s="356"/>
      <c r="HF25" s="356"/>
      <c r="HG25" s="356"/>
      <c r="HH25" s="356"/>
      <c r="HI25" s="356"/>
      <c r="HJ25" s="356"/>
      <c r="HK25" s="356"/>
      <c r="HL25" s="356"/>
      <c r="HM25" s="356"/>
      <c r="HN25" s="356"/>
      <c r="HO25" s="356"/>
      <c r="HP25" s="356"/>
      <c r="HQ25" s="356"/>
      <c r="HR25" s="356"/>
      <c r="HS25" s="356"/>
      <c r="HT25" s="356"/>
      <c r="HU25" s="356"/>
      <c r="HV25" s="356"/>
      <c r="HW25" s="356"/>
      <c r="HX25" s="356"/>
      <c r="HY25" s="356"/>
      <c r="HZ25" s="356"/>
      <c r="IA25" s="356"/>
      <c r="IB25" s="356"/>
      <c r="IC25" s="356"/>
      <c r="ID25" s="356"/>
      <c r="IE25" s="356"/>
      <c r="IF25" s="356"/>
      <c r="IG25" s="356"/>
      <c r="IH25" s="356"/>
      <c r="II25" s="356"/>
      <c r="IJ25" s="356"/>
      <c r="IK25" s="356"/>
      <c r="IL25" s="356"/>
      <c r="IM25" s="356"/>
      <c r="IN25" s="356"/>
      <c r="IO25" s="356"/>
      <c r="IP25" s="356"/>
      <c r="IQ25" s="356"/>
    </row>
    <row r="26" spans="1:251" ht="14.25">
      <c r="A26" s="356"/>
      <c r="B26" s="356"/>
      <c r="C26" s="396"/>
      <c r="D26" s="396"/>
      <c r="E26" s="396"/>
      <c r="F26" s="396"/>
      <c r="G26" s="396"/>
      <c r="H26" s="396"/>
      <c r="I26" s="396"/>
      <c r="J26" s="396"/>
      <c r="K26" s="396"/>
      <c r="L26" s="396"/>
      <c r="M26" s="396"/>
      <c r="N26" s="396"/>
      <c r="O26" s="396"/>
      <c r="P26" s="356"/>
      <c r="Q26" s="356"/>
      <c r="R26" s="356"/>
      <c r="S26" s="356"/>
      <c r="T26" s="356"/>
      <c r="U26" s="356"/>
      <c r="V26" s="356"/>
      <c r="W26" s="356"/>
      <c r="X26" s="356"/>
      <c r="Y26" s="356"/>
      <c r="Z26" s="356"/>
      <c r="AA26" s="356"/>
      <c r="AB26" s="356"/>
      <c r="AC26" s="356"/>
      <c r="AD26" s="356"/>
      <c r="AE26" s="356"/>
      <c r="AF26" s="356"/>
      <c r="AG26" s="356"/>
      <c r="AH26" s="356"/>
      <c r="AI26" s="356"/>
      <c r="AJ26" s="356"/>
      <c r="AK26" s="356"/>
      <c r="AL26" s="356"/>
      <c r="AM26" s="356"/>
      <c r="AN26" s="356"/>
      <c r="AO26" s="356"/>
      <c r="AP26" s="356"/>
      <c r="AQ26" s="356"/>
      <c r="AR26" s="356"/>
      <c r="AS26" s="356"/>
      <c r="AT26" s="356"/>
      <c r="AU26" s="356"/>
      <c r="AV26" s="356"/>
      <c r="AW26" s="356"/>
      <c r="AX26" s="356"/>
      <c r="AY26" s="356"/>
      <c r="AZ26" s="356"/>
      <c r="BA26" s="356"/>
      <c r="BB26" s="356"/>
      <c r="BC26" s="356"/>
      <c r="BD26" s="356"/>
      <c r="BE26" s="356"/>
      <c r="BF26" s="356"/>
      <c r="BG26" s="356"/>
      <c r="BH26" s="356"/>
      <c r="BI26" s="356"/>
      <c r="BJ26" s="356"/>
      <c r="BK26" s="356"/>
      <c r="BL26" s="356"/>
      <c r="BM26" s="356"/>
      <c r="BN26" s="356"/>
      <c r="BO26" s="356"/>
      <c r="BP26" s="356"/>
      <c r="BQ26" s="356"/>
      <c r="BR26" s="356"/>
      <c r="BS26" s="356"/>
      <c r="BT26" s="356"/>
      <c r="BU26" s="356"/>
      <c r="BV26" s="356"/>
      <c r="BW26" s="356"/>
      <c r="BX26" s="356"/>
      <c r="BY26" s="356"/>
      <c r="BZ26" s="356"/>
      <c r="CA26" s="356"/>
      <c r="CB26" s="356"/>
      <c r="CC26" s="356"/>
      <c r="CD26" s="356"/>
      <c r="CE26" s="356"/>
      <c r="CF26" s="356"/>
      <c r="CG26" s="356"/>
      <c r="CH26" s="356"/>
      <c r="CI26" s="356"/>
      <c r="CJ26" s="356"/>
      <c r="CK26" s="356"/>
      <c r="CL26" s="356"/>
      <c r="CM26" s="356"/>
      <c r="CN26" s="356"/>
      <c r="CO26" s="356"/>
      <c r="CP26" s="356"/>
      <c r="CQ26" s="356"/>
      <c r="CR26" s="356"/>
      <c r="CS26" s="356"/>
      <c r="CT26" s="356"/>
      <c r="CU26" s="356"/>
      <c r="CV26" s="356"/>
      <c r="CW26" s="356"/>
      <c r="CX26" s="356"/>
      <c r="CY26" s="356"/>
      <c r="CZ26" s="356"/>
      <c r="DA26" s="356"/>
      <c r="DB26" s="356"/>
      <c r="DC26" s="356"/>
      <c r="DD26" s="356"/>
      <c r="DE26" s="356"/>
      <c r="DF26" s="356"/>
      <c r="DG26" s="356"/>
      <c r="DH26" s="356"/>
      <c r="DI26" s="356"/>
      <c r="DJ26" s="356"/>
      <c r="DK26" s="356"/>
      <c r="DL26" s="356"/>
      <c r="DM26" s="356"/>
      <c r="DN26" s="356"/>
      <c r="DO26" s="356"/>
      <c r="DP26" s="356"/>
      <c r="DQ26" s="356"/>
      <c r="DR26" s="356"/>
      <c r="DS26" s="356"/>
      <c r="DT26" s="356"/>
      <c r="DU26" s="356"/>
      <c r="DV26" s="356"/>
      <c r="DW26" s="356"/>
      <c r="DX26" s="356"/>
      <c r="DY26" s="356"/>
      <c r="DZ26" s="356"/>
      <c r="EA26" s="356"/>
      <c r="EB26" s="356"/>
      <c r="EC26" s="356"/>
      <c r="ED26" s="356"/>
      <c r="EE26" s="356"/>
      <c r="EF26" s="356"/>
      <c r="EG26" s="356"/>
      <c r="EH26" s="356"/>
      <c r="EI26" s="356"/>
      <c r="EJ26" s="356"/>
      <c r="EK26" s="356"/>
      <c r="EL26" s="356"/>
      <c r="EM26" s="356"/>
      <c r="EN26" s="356"/>
      <c r="EO26" s="356"/>
      <c r="EP26" s="356"/>
      <c r="EQ26" s="356"/>
      <c r="ER26" s="356"/>
      <c r="ES26" s="356"/>
      <c r="ET26" s="356"/>
      <c r="EU26" s="356"/>
      <c r="EV26" s="356"/>
      <c r="EW26" s="356"/>
      <c r="EX26" s="356"/>
      <c r="EY26" s="356"/>
      <c r="EZ26" s="356"/>
      <c r="FA26" s="356"/>
      <c r="FB26" s="356"/>
      <c r="FC26" s="356"/>
      <c r="FD26" s="356"/>
      <c r="FE26" s="356"/>
      <c r="FF26" s="356"/>
      <c r="FG26" s="356"/>
      <c r="FH26" s="356"/>
      <c r="FI26" s="356"/>
      <c r="FJ26" s="356"/>
      <c r="FK26" s="356"/>
      <c r="FL26" s="356"/>
      <c r="FM26" s="356"/>
      <c r="FN26" s="356"/>
      <c r="FO26" s="356"/>
      <c r="FP26" s="356"/>
      <c r="FQ26" s="356"/>
      <c r="FR26" s="356"/>
      <c r="FS26" s="356"/>
      <c r="FT26" s="356"/>
      <c r="FU26" s="356"/>
      <c r="FV26" s="356"/>
      <c r="FW26" s="356"/>
      <c r="FX26" s="356"/>
      <c r="FY26" s="356"/>
      <c r="FZ26" s="356"/>
      <c r="GA26" s="356"/>
      <c r="GB26" s="356"/>
      <c r="GC26" s="356"/>
      <c r="GD26" s="356"/>
      <c r="GE26" s="356"/>
      <c r="GF26" s="356"/>
      <c r="GG26" s="356"/>
      <c r="GH26" s="356"/>
      <c r="GI26" s="356"/>
      <c r="GJ26" s="356"/>
      <c r="GK26" s="356"/>
      <c r="GL26" s="356"/>
      <c r="GM26" s="356"/>
      <c r="GN26" s="356"/>
      <c r="GO26" s="356"/>
      <c r="GP26" s="356"/>
      <c r="GQ26" s="356"/>
      <c r="GR26" s="356"/>
      <c r="GS26" s="356"/>
      <c r="GT26" s="356"/>
      <c r="GU26" s="356"/>
      <c r="GV26" s="356"/>
      <c r="GW26" s="356"/>
      <c r="GX26" s="356"/>
      <c r="GY26" s="356"/>
      <c r="GZ26" s="356"/>
      <c r="HA26" s="356"/>
      <c r="HB26" s="356"/>
      <c r="HC26" s="356"/>
      <c r="HD26" s="356"/>
      <c r="HE26" s="356"/>
      <c r="HF26" s="356"/>
      <c r="HG26" s="356"/>
      <c r="HH26" s="356"/>
      <c r="HI26" s="356"/>
      <c r="HJ26" s="356"/>
      <c r="HK26" s="356"/>
      <c r="HL26" s="356"/>
      <c r="HM26" s="356"/>
      <c r="HN26" s="356"/>
      <c r="HO26" s="356"/>
      <c r="HP26" s="356"/>
      <c r="HQ26" s="356"/>
      <c r="HR26" s="356"/>
      <c r="HS26" s="356"/>
      <c r="HT26" s="356"/>
      <c r="HU26" s="356"/>
      <c r="HV26" s="356"/>
      <c r="HW26" s="356"/>
      <c r="HX26" s="356"/>
      <c r="HY26" s="356"/>
      <c r="HZ26" s="356"/>
      <c r="IA26" s="356"/>
      <c r="IB26" s="356"/>
      <c r="IC26" s="356"/>
      <c r="ID26" s="356"/>
      <c r="IE26" s="356"/>
      <c r="IF26" s="356"/>
      <c r="IG26" s="356"/>
      <c r="IH26" s="356"/>
      <c r="II26" s="356"/>
      <c r="IJ26" s="356"/>
      <c r="IK26" s="356"/>
      <c r="IL26" s="356"/>
      <c r="IM26" s="356"/>
      <c r="IN26" s="356"/>
      <c r="IO26" s="356"/>
      <c r="IP26" s="356"/>
      <c r="IQ26" s="356"/>
    </row>
    <row r="27" spans="1:251" ht="12.75" customHeight="1">
      <c r="A27" s="356"/>
      <c r="B27" s="356"/>
      <c r="C27" s="356"/>
      <c r="D27" s="394"/>
      <c r="E27" s="356"/>
      <c r="F27" s="356"/>
      <c r="G27" s="356"/>
      <c r="H27" s="356"/>
      <c r="I27" s="356"/>
      <c r="J27" s="356"/>
      <c r="K27" s="356"/>
      <c r="L27" s="356"/>
      <c r="M27" s="356"/>
      <c r="N27" s="356"/>
      <c r="O27" s="356"/>
      <c r="P27" s="356"/>
      <c r="Q27" s="356"/>
      <c r="R27" s="356"/>
      <c r="S27" s="356"/>
      <c r="T27" s="356"/>
      <c r="U27" s="356"/>
      <c r="V27" s="356"/>
      <c r="W27" s="356"/>
      <c r="X27" s="356"/>
      <c r="Y27" s="356"/>
      <c r="Z27" s="356"/>
      <c r="AA27" s="356"/>
      <c r="AB27" s="356"/>
      <c r="AC27" s="356"/>
      <c r="AD27" s="356"/>
      <c r="AE27" s="356"/>
      <c r="AF27" s="356"/>
      <c r="AG27" s="356"/>
      <c r="AH27" s="356"/>
      <c r="AI27" s="356"/>
      <c r="AJ27" s="356"/>
      <c r="AK27" s="356"/>
      <c r="AL27" s="356"/>
      <c r="AM27" s="356"/>
      <c r="AN27" s="356"/>
      <c r="AO27" s="356"/>
      <c r="AP27" s="356"/>
      <c r="AQ27" s="356"/>
      <c r="AR27" s="356"/>
      <c r="AS27" s="356"/>
      <c r="AT27" s="356"/>
      <c r="AU27" s="356"/>
      <c r="AV27" s="356"/>
      <c r="AW27" s="356"/>
      <c r="AX27" s="356"/>
      <c r="AY27" s="356"/>
      <c r="AZ27" s="356"/>
      <c r="BA27" s="356"/>
      <c r="BB27" s="356"/>
      <c r="BC27" s="356"/>
      <c r="BD27" s="356"/>
      <c r="BE27" s="356"/>
      <c r="BF27" s="356"/>
      <c r="BG27" s="356"/>
      <c r="BH27" s="356"/>
      <c r="BI27" s="356"/>
      <c r="BJ27" s="356"/>
      <c r="BK27" s="356"/>
      <c r="BL27" s="356"/>
      <c r="BM27" s="356"/>
      <c r="BN27" s="356"/>
      <c r="BO27" s="356"/>
      <c r="BP27" s="356"/>
      <c r="BQ27" s="356"/>
      <c r="BR27" s="356"/>
      <c r="BS27" s="356"/>
      <c r="BT27" s="356"/>
      <c r="BU27" s="356"/>
      <c r="BV27" s="356"/>
      <c r="BW27" s="356"/>
      <c r="BX27" s="356"/>
      <c r="BY27" s="356"/>
      <c r="BZ27" s="356"/>
      <c r="CA27" s="356"/>
      <c r="CB27" s="356"/>
      <c r="CC27" s="356"/>
      <c r="CD27" s="356"/>
      <c r="CE27" s="356"/>
      <c r="CF27" s="356"/>
      <c r="CG27" s="356"/>
      <c r="CH27" s="356"/>
      <c r="CI27" s="356"/>
      <c r="CJ27" s="356"/>
      <c r="CK27" s="356"/>
      <c r="CL27" s="356"/>
      <c r="CM27" s="356"/>
      <c r="CN27" s="356"/>
      <c r="CO27" s="356"/>
      <c r="CP27" s="356"/>
      <c r="CQ27" s="356"/>
      <c r="CR27" s="356"/>
      <c r="CS27" s="356"/>
      <c r="CT27" s="356"/>
      <c r="CU27" s="356"/>
      <c r="CV27" s="356"/>
      <c r="CW27" s="356"/>
      <c r="CX27" s="356"/>
      <c r="CY27" s="356"/>
      <c r="CZ27" s="356"/>
      <c r="DA27" s="356"/>
      <c r="DB27" s="356"/>
      <c r="DC27" s="356"/>
      <c r="DD27" s="356"/>
      <c r="DE27" s="356"/>
      <c r="DF27" s="356"/>
      <c r="DG27" s="356"/>
      <c r="DH27" s="356"/>
      <c r="DI27" s="356"/>
      <c r="DJ27" s="356"/>
      <c r="DK27" s="356"/>
      <c r="DL27" s="356"/>
      <c r="DM27" s="356"/>
      <c r="DN27" s="356"/>
      <c r="DO27" s="356"/>
      <c r="DP27" s="356"/>
      <c r="DQ27" s="356"/>
      <c r="DR27" s="356"/>
      <c r="DS27" s="356"/>
      <c r="DT27" s="356"/>
      <c r="DU27" s="356"/>
      <c r="DV27" s="356"/>
      <c r="DW27" s="356"/>
      <c r="DX27" s="356"/>
      <c r="DY27" s="356"/>
      <c r="DZ27" s="356"/>
      <c r="EA27" s="356"/>
      <c r="EB27" s="356"/>
      <c r="EC27" s="356"/>
      <c r="ED27" s="356"/>
      <c r="EE27" s="356"/>
      <c r="EF27" s="356"/>
      <c r="EG27" s="356"/>
      <c r="EH27" s="356"/>
      <c r="EI27" s="356"/>
      <c r="EJ27" s="356"/>
      <c r="EK27" s="356"/>
      <c r="EL27" s="356"/>
      <c r="EM27" s="356"/>
      <c r="EN27" s="356"/>
      <c r="EO27" s="356"/>
      <c r="EP27" s="356"/>
      <c r="EQ27" s="356"/>
      <c r="ER27" s="356"/>
      <c r="ES27" s="356"/>
      <c r="ET27" s="356"/>
      <c r="EU27" s="356"/>
      <c r="EV27" s="356"/>
      <c r="EW27" s="356"/>
      <c r="EX27" s="356"/>
      <c r="EY27" s="356"/>
      <c r="EZ27" s="356"/>
      <c r="FA27" s="356"/>
      <c r="FB27" s="356"/>
      <c r="FC27" s="356"/>
      <c r="FD27" s="356"/>
      <c r="FE27" s="356"/>
      <c r="FF27" s="356"/>
      <c r="FG27" s="356"/>
      <c r="FH27" s="356"/>
      <c r="FI27" s="356"/>
      <c r="FJ27" s="356"/>
      <c r="FK27" s="356"/>
      <c r="FL27" s="356"/>
      <c r="FM27" s="356"/>
      <c r="FN27" s="356"/>
      <c r="FO27" s="356"/>
      <c r="FP27" s="356"/>
      <c r="FQ27" s="356"/>
      <c r="FR27" s="356"/>
      <c r="FS27" s="356"/>
      <c r="FT27" s="356"/>
      <c r="FU27" s="356"/>
      <c r="FV27" s="356"/>
      <c r="FW27" s="356"/>
      <c r="FX27" s="356"/>
      <c r="FY27" s="356"/>
      <c r="FZ27" s="356"/>
      <c r="GA27" s="356"/>
      <c r="GB27" s="356"/>
      <c r="GC27" s="356"/>
      <c r="GD27" s="356"/>
      <c r="GE27" s="356"/>
      <c r="GF27" s="356"/>
      <c r="GG27" s="356"/>
      <c r="GH27" s="356"/>
      <c r="GI27" s="356"/>
      <c r="GJ27" s="356"/>
      <c r="GK27" s="356"/>
      <c r="GL27" s="356"/>
      <c r="GM27" s="356"/>
      <c r="GN27" s="356"/>
      <c r="GO27" s="356"/>
      <c r="GP27" s="356"/>
      <c r="GQ27" s="356"/>
      <c r="GR27" s="356"/>
      <c r="GS27" s="356"/>
      <c r="GT27" s="356"/>
      <c r="GU27" s="356"/>
      <c r="GV27" s="356"/>
      <c r="GW27" s="356"/>
      <c r="GX27" s="356"/>
      <c r="GY27" s="356"/>
      <c r="GZ27" s="356"/>
      <c r="HA27" s="356"/>
      <c r="HB27" s="356"/>
      <c r="HC27" s="356"/>
      <c r="HD27" s="356"/>
      <c r="HE27" s="356"/>
      <c r="HF27" s="356"/>
      <c r="HG27" s="356"/>
      <c r="HH27" s="356"/>
      <c r="HI27" s="356"/>
      <c r="HJ27" s="356"/>
      <c r="HK27" s="356"/>
      <c r="HL27" s="356"/>
      <c r="HM27" s="356"/>
      <c r="HN27" s="356"/>
      <c r="HO27" s="356"/>
      <c r="HP27" s="356"/>
      <c r="HQ27" s="356"/>
      <c r="HR27" s="356"/>
      <c r="HS27" s="356"/>
      <c r="HT27" s="356"/>
      <c r="HU27" s="356"/>
      <c r="HV27" s="356"/>
      <c r="HW27" s="356"/>
      <c r="HX27" s="356"/>
      <c r="HY27" s="356"/>
      <c r="HZ27" s="356"/>
      <c r="IA27" s="356"/>
      <c r="IB27" s="356"/>
      <c r="IC27" s="356"/>
      <c r="ID27" s="356"/>
      <c r="IE27" s="356"/>
      <c r="IF27" s="356"/>
      <c r="IG27" s="356"/>
      <c r="IH27" s="356"/>
      <c r="II27" s="356"/>
      <c r="IJ27" s="356"/>
      <c r="IK27" s="356"/>
      <c r="IL27" s="356"/>
      <c r="IM27" s="356"/>
      <c r="IN27" s="356"/>
      <c r="IO27" s="356"/>
      <c r="IP27" s="356"/>
      <c r="IQ27" s="356"/>
    </row>
    <row r="28" spans="1:251" ht="14.25">
      <c r="A28" s="356"/>
      <c r="B28" s="356"/>
      <c r="C28" s="356"/>
      <c r="D28" s="394"/>
      <c r="E28" s="356"/>
      <c r="F28" s="356"/>
      <c r="G28" s="356"/>
      <c r="H28" s="356"/>
      <c r="I28" s="356"/>
      <c r="J28" s="356"/>
      <c r="K28" s="356"/>
      <c r="L28" s="356"/>
      <c r="M28" s="356"/>
      <c r="N28" s="356"/>
      <c r="O28" s="356"/>
      <c r="P28" s="356"/>
      <c r="Q28" s="356"/>
      <c r="R28" s="356"/>
      <c r="S28" s="356"/>
      <c r="T28" s="356"/>
      <c r="U28" s="356"/>
      <c r="V28" s="356"/>
      <c r="W28" s="356"/>
      <c r="X28" s="356"/>
      <c r="Y28" s="356"/>
      <c r="Z28" s="356"/>
      <c r="AA28" s="356"/>
      <c r="AB28" s="356"/>
      <c r="AC28" s="356"/>
      <c r="AD28" s="356"/>
      <c r="AE28" s="356"/>
      <c r="AF28" s="356"/>
      <c r="AG28" s="356"/>
      <c r="AH28" s="356"/>
      <c r="AI28" s="356"/>
      <c r="AJ28" s="356"/>
      <c r="AK28" s="356"/>
      <c r="AL28" s="356"/>
      <c r="AM28" s="356"/>
      <c r="AN28" s="356"/>
      <c r="AO28" s="356"/>
      <c r="AP28" s="356"/>
      <c r="AQ28" s="356"/>
      <c r="AR28" s="356"/>
      <c r="AS28" s="356"/>
      <c r="AT28" s="356"/>
      <c r="AU28" s="356"/>
      <c r="AV28" s="356"/>
      <c r="AW28" s="356"/>
      <c r="AX28" s="356"/>
      <c r="AY28" s="356"/>
      <c r="AZ28" s="356"/>
      <c r="BA28" s="356"/>
      <c r="BB28" s="356"/>
      <c r="BC28" s="356"/>
      <c r="BD28" s="356"/>
      <c r="BE28" s="356"/>
      <c r="BF28" s="356"/>
      <c r="BG28" s="356"/>
      <c r="BH28" s="356"/>
      <c r="BI28" s="356"/>
      <c r="BJ28" s="356"/>
      <c r="BK28" s="356"/>
      <c r="BL28" s="356"/>
      <c r="BM28" s="356"/>
      <c r="BN28" s="356"/>
      <c r="BO28" s="356"/>
      <c r="BP28" s="356"/>
      <c r="BQ28" s="356"/>
      <c r="BR28" s="356"/>
      <c r="BS28" s="356"/>
      <c r="BT28" s="356"/>
      <c r="BU28" s="356"/>
      <c r="BV28" s="356"/>
      <c r="BW28" s="356"/>
      <c r="BX28" s="356"/>
      <c r="BY28" s="356"/>
      <c r="BZ28" s="356"/>
      <c r="CA28" s="356"/>
      <c r="CB28" s="356"/>
      <c r="CC28" s="356"/>
      <c r="CD28" s="356"/>
      <c r="CE28" s="356"/>
      <c r="CF28" s="356"/>
      <c r="CG28" s="356"/>
      <c r="CH28" s="356"/>
      <c r="CI28" s="356"/>
      <c r="CJ28" s="356"/>
      <c r="CK28" s="356"/>
      <c r="CL28" s="356"/>
      <c r="CM28" s="356"/>
      <c r="CN28" s="356"/>
      <c r="CO28" s="356"/>
      <c r="CP28" s="356"/>
      <c r="CQ28" s="356"/>
      <c r="CR28" s="356"/>
      <c r="CS28" s="356"/>
      <c r="CT28" s="356"/>
      <c r="CU28" s="356"/>
      <c r="CV28" s="356"/>
      <c r="CW28" s="356"/>
      <c r="CX28" s="356"/>
      <c r="CY28" s="356"/>
      <c r="CZ28" s="356"/>
      <c r="DA28" s="356"/>
      <c r="DB28" s="356"/>
      <c r="DC28" s="356"/>
      <c r="DD28" s="356"/>
      <c r="DE28" s="356"/>
      <c r="DF28" s="356"/>
      <c r="DG28" s="356"/>
      <c r="DH28" s="356"/>
      <c r="DI28" s="356"/>
      <c r="DJ28" s="356"/>
      <c r="DK28" s="356"/>
      <c r="DL28" s="356"/>
      <c r="DM28" s="356"/>
      <c r="DN28" s="356"/>
      <c r="DO28" s="356"/>
      <c r="DP28" s="356"/>
      <c r="DQ28" s="356"/>
      <c r="DR28" s="356"/>
      <c r="DS28" s="356"/>
      <c r="DT28" s="356"/>
      <c r="DU28" s="356"/>
      <c r="DV28" s="356"/>
      <c r="DW28" s="356"/>
      <c r="DX28" s="356"/>
      <c r="DY28" s="356"/>
      <c r="DZ28" s="356"/>
      <c r="EA28" s="356"/>
      <c r="EB28" s="356"/>
      <c r="EC28" s="356"/>
      <c r="ED28" s="356"/>
      <c r="EE28" s="356"/>
      <c r="EF28" s="356"/>
      <c r="EG28" s="356"/>
      <c r="EH28" s="356"/>
      <c r="EI28" s="356"/>
      <c r="EJ28" s="356"/>
      <c r="EK28" s="356"/>
      <c r="EL28" s="356"/>
      <c r="EM28" s="356"/>
      <c r="EN28" s="356"/>
      <c r="EO28" s="356"/>
      <c r="EP28" s="356"/>
      <c r="EQ28" s="356"/>
      <c r="ER28" s="356"/>
      <c r="ES28" s="356"/>
      <c r="ET28" s="356"/>
      <c r="EU28" s="356"/>
      <c r="EV28" s="356"/>
      <c r="EW28" s="356"/>
      <c r="EX28" s="356"/>
      <c r="EY28" s="356"/>
      <c r="EZ28" s="356"/>
      <c r="FA28" s="356"/>
      <c r="FB28" s="356"/>
      <c r="FC28" s="356"/>
      <c r="FD28" s="356"/>
      <c r="FE28" s="356"/>
      <c r="FF28" s="356"/>
      <c r="FG28" s="356"/>
      <c r="FH28" s="356"/>
      <c r="FI28" s="356"/>
      <c r="FJ28" s="356"/>
      <c r="FK28" s="356"/>
      <c r="FL28" s="356"/>
      <c r="FM28" s="356"/>
      <c r="FN28" s="356"/>
      <c r="FO28" s="356"/>
      <c r="FP28" s="356"/>
      <c r="FQ28" s="356"/>
      <c r="FR28" s="356"/>
      <c r="FS28" s="356"/>
      <c r="FT28" s="356"/>
      <c r="FU28" s="356"/>
      <c r="FV28" s="356"/>
      <c r="FW28" s="356"/>
      <c r="FX28" s="356"/>
      <c r="FY28" s="356"/>
      <c r="FZ28" s="356"/>
      <c r="GA28" s="356"/>
      <c r="GB28" s="356"/>
      <c r="GC28" s="356"/>
      <c r="GD28" s="356"/>
      <c r="GE28" s="356"/>
      <c r="GF28" s="356"/>
      <c r="GG28" s="356"/>
      <c r="GH28" s="356"/>
      <c r="GI28" s="356"/>
      <c r="GJ28" s="356"/>
      <c r="GK28" s="356"/>
      <c r="GL28" s="356"/>
      <c r="GM28" s="356"/>
      <c r="GN28" s="356"/>
      <c r="GO28" s="356"/>
      <c r="GP28" s="356"/>
      <c r="GQ28" s="356"/>
      <c r="GR28" s="356"/>
      <c r="GS28" s="356"/>
      <c r="GT28" s="356"/>
      <c r="GU28" s="356"/>
      <c r="GV28" s="356"/>
      <c r="GW28" s="356"/>
      <c r="GX28" s="356"/>
      <c r="GY28" s="356"/>
      <c r="GZ28" s="356"/>
      <c r="HA28" s="356"/>
      <c r="HB28" s="356"/>
      <c r="HC28" s="356"/>
      <c r="HD28" s="356"/>
      <c r="HE28" s="356"/>
      <c r="HF28" s="356"/>
      <c r="HG28" s="356"/>
      <c r="HH28" s="356"/>
      <c r="HI28" s="356"/>
      <c r="HJ28" s="356"/>
      <c r="HK28" s="356"/>
      <c r="HL28" s="356"/>
      <c r="HM28" s="356"/>
      <c r="HN28" s="356"/>
      <c r="HO28" s="356"/>
      <c r="HP28" s="356"/>
      <c r="HQ28" s="356"/>
      <c r="HR28" s="356"/>
      <c r="HS28" s="356"/>
      <c r="HT28" s="356"/>
      <c r="HU28" s="356"/>
      <c r="HV28" s="356"/>
      <c r="HW28" s="356"/>
      <c r="HX28" s="356"/>
      <c r="HY28" s="356"/>
      <c r="HZ28" s="356"/>
      <c r="IA28" s="356"/>
      <c r="IB28" s="356"/>
      <c r="IC28" s="356"/>
      <c r="ID28" s="356"/>
      <c r="IE28" s="356"/>
      <c r="IF28" s="356"/>
      <c r="IG28" s="356"/>
      <c r="IH28" s="356"/>
      <c r="II28" s="356"/>
      <c r="IJ28" s="356"/>
      <c r="IK28" s="356"/>
      <c r="IL28" s="356"/>
      <c r="IM28" s="356"/>
      <c r="IN28" s="356"/>
      <c r="IO28" s="356"/>
      <c r="IP28" s="356"/>
      <c r="IQ28" s="356"/>
    </row>
    <row r="29" spans="1:251" ht="14.25">
      <c r="A29" s="356"/>
      <c r="B29" s="356"/>
      <c r="C29" s="356"/>
      <c r="D29" s="394"/>
      <c r="E29" s="356"/>
      <c r="F29" s="356"/>
      <c r="G29" s="356"/>
      <c r="H29" s="356"/>
      <c r="I29" s="356"/>
      <c r="J29" s="356"/>
      <c r="K29" s="356"/>
      <c r="L29" s="356"/>
      <c r="M29" s="356"/>
      <c r="N29" s="356"/>
      <c r="O29" s="356"/>
      <c r="P29" s="356"/>
      <c r="Q29" s="356"/>
      <c r="R29" s="356"/>
      <c r="S29" s="356"/>
      <c r="T29" s="356"/>
      <c r="U29" s="356"/>
      <c r="V29" s="356"/>
      <c r="W29" s="356"/>
      <c r="X29" s="356"/>
      <c r="Y29" s="356"/>
      <c r="Z29" s="356"/>
      <c r="AA29" s="356"/>
      <c r="AB29" s="356"/>
      <c r="AC29" s="356"/>
      <c r="AD29" s="356"/>
      <c r="AE29" s="356"/>
      <c r="AF29" s="356"/>
      <c r="AG29" s="356"/>
      <c r="AH29" s="356"/>
      <c r="AI29" s="356"/>
      <c r="AJ29" s="356"/>
      <c r="AK29" s="356"/>
      <c r="AL29" s="356"/>
      <c r="AM29" s="356"/>
      <c r="AN29" s="356"/>
      <c r="AO29" s="356"/>
      <c r="AP29" s="356"/>
      <c r="AQ29" s="356"/>
      <c r="AR29" s="356"/>
      <c r="AS29" s="356"/>
      <c r="AT29" s="356"/>
      <c r="AU29" s="356"/>
      <c r="AV29" s="356"/>
      <c r="AW29" s="356"/>
      <c r="AX29" s="356"/>
      <c r="AY29" s="356"/>
      <c r="AZ29" s="356"/>
      <c r="BA29" s="356"/>
      <c r="BB29" s="356"/>
      <c r="BC29" s="356"/>
      <c r="BD29" s="356"/>
      <c r="BE29" s="356"/>
      <c r="BF29" s="356"/>
      <c r="BG29" s="356"/>
      <c r="BH29" s="356"/>
      <c r="BI29" s="356"/>
      <c r="BJ29" s="356"/>
      <c r="BK29" s="356"/>
      <c r="BL29" s="356"/>
      <c r="BM29" s="356"/>
      <c r="BN29" s="356"/>
      <c r="BO29" s="356"/>
      <c r="BP29" s="356"/>
      <c r="BQ29" s="356"/>
      <c r="BR29" s="356"/>
      <c r="BS29" s="356"/>
      <c r="BT29" s="356"/>
      <c r="BU29" s="356"/>
      <c r="BV29" s="356"/>
      <c r="BW29" s="356"/>
      <c r="BX29" s="356"/>
      <c r="BY29" s="356"/>
      <c r="BZ29" s="356"/>
      <c r="CA29" s="356"/>
      <c r="CB29" s="356"/>
      <c r="CC29" s="356"/>
      <c r="CD29" s="356"/>
      <c r="CE29" s="356"/>
      <c r="CF29" s="356"/>
      <c r="CG29" s="356"/>
      <c r="CH29" s="356"/>
      <c r="CI29" s="356"/>
      <c r="CJ29" s="356"/>
      <c r="CK29" s="356"/>
      <c r="CL29" s="356"/>
      <c r="CM29" s="356"/>
      <c r="CN29" s="356"/>
      <c r="CO29" s="356"/>
      <c r="CP29" s="356"/>
      <c r="CQ29" s="356"/>
      <c r="CR29" s="356"/>
      <c r="CS29" s="356"/>
      <c r="CT29" s="356"/>
      <c r="CU29" s="356"/>
      <c r="CV29" s="356"/>
      <c r="CW29" s="356"/>
      <c r="CX29" s="356"/>
      <c r="CY29" s="356"/>
      <c r="CZ29" s="356"/>
      <c r="DA29" s="356"/>
      <c r="DB29" s="356"/>
      <c r="DC29" s="356"/>
      <c r="DD29" s="356"/>
      <c r="DE29" s="356"/>
      <c r="DF29" s="356"/>
      <c r="DG29" s="356"/>
      <c r="DH29" s="356"/>
      <c r="DI29" s="356"/>
      <c r="DJ29" s="356"/>
      <c r="DK29" s="356"/>
      <c r="DL29" s="356"/>
      <c r="DM29" s="356"/>
      <c r="DN29" s="356"/>
      <c r="DO29" s="356"/>
      <c r="DP29" s="356"/>
      <c r="DQ29" s="356"/>
      <c r="DR29" s="356"/>
      <c r="DS29" s="356"/>
      <c r="DT29" s="356"/>
      <c r="DU29" s="356"/>
      <c r="DV29" s="356"/>
      <c r="DW29" s="356"/>
      <c r="DX29" s="356"/>
      <c r="DY29" s="356"/>
      <c r="DZ29" s="356"/>
      <c r="EA29" s="356"/>
      <c r="EB29" s="356"/>
      <c r="EC29" s="356"/>
      <c r="ED29" s="356"/>
      <c r="EE29" s="356"/>
      <c r="EF29" s="356"/>
      <c r="EG29" s="356"/>
      <c r="EH29" s="356"/>
      <c r="EI29" s="356"/>
      <c r="EJ29" s="356"/>
      <c r="EK29" s="356"/>
      <c r="EL29" s="356"/>
      <c r="EM29" s="356"/>
      <c r="EN29" s="356"/>
      <c r="EO29" s="356"/>
      <c r="EP29" s="356"/>
      <c r="EQ29" s="356"/>
      <c r="ER29" s="356"/>
      <c r="ES29" s="356"/>
      <c r="ET29" s="356"/>
      <c r="EU29" s="356"/>
      <c r="EV29" s="356"/>
      <c r="EW29" s="356"/>
      <c r="EX29" s="356"/>
      <c r="EY29" s="356"/>
      <c r="EZ29" s="356"/>
      <c r="FA29" s="356"/>
      <c r="FB29" s="356"/>
      <c r="FC29" s="356"/>
      <c r="FD29" s="356"/>
      <c r="FE29" s="356"/>
      <c r="FF29" s="356"/>
      <c r="FG29" s="356"/>
      <c r="FH29" s="356"/>
      <c r="FI29" s="356"/>
      <c r="FJ29" s="356"/>
      <c r="FK29" s="356"/>
      <c r="FL29" s="356"/>
      <c r="FM29" s="356"/>
      <c r="FN29" s="356"/>
      <c r="FO29" s="356"/>
      <c r="FP29" s="356"/>
      <c r="FQ29" s="356"/>
      <c r="FR29" s="356"/>
      <c r="FS29" s="356"/>
      <c r="FT29" s="356"/>
      <c r="FU29" s="356"/>
      <c r="FV29" s="356"/>
      <c r="FW29" s="356"/>
      <c r="FX29" s="356"/>
      <c r="FY29" s="356"/>
      <c r="FZ29" s="356"/>
      <c r="GA29" s="356"/>
      <c r="GB29" s="356"/>
      <c r="GC29" s="356"/>
      <c r="GD29" s="356"/>
      <c r="GE29" s="356"/>
      <c r="GF29" s="356"/>
      <c r="GG29" s="356"/>
      <c r="GH29" s="356"/>
      <c r="GI29" s="356"/>
      <c r="GJ29" s="356"/>
      <c r="GK29" s="356"/>
      <c r="GL29" s="356"/>
      <c r="GM29" s="356"/>
      <c r="GN29" s="356"/>
      <c r="GO29" s="356"/>
      <c r="GP29" s="356"/>
      <c r="GQ29" s="356"/>
      <c r="GR29" s="356"/>
      <c r="GS29" s="356"/>
      <c r="GT29" s="356"/>
      <c r="GU29" s="356"/>
      <c r="GV29" s="356"/>
      <c r="GW29" s="356"/>
      <c r="GX29" s="356"/>
      <c r="GY29" s="356"/>
      <c r="GZ29" s="356"/>
      <c r="HA29" s="356"/>
      <c r="HB29" s="356"/>
      <c r="HC29" s="356"/>
      <c r="HD29" s="356"/>
      <c r="HE29" s="356"/>
      <c r="HF29" s="356"/>
      <c r="HG29" s="356"/>
      <c r="HH29" s="356"/>
      <c r="HI29" s="356"/>
      <c r="HJ29" s="356"/>
      <c r="HK29" s="356"/>
      <c r="HL29" s="356"/>
      <c r="HM29" s="356"/>
      <c r="HN29" s="356"/>
      <c r="HO29" s="356"/>
      <c r="HP29" s="356"/>
      <c r="HQ29" s="356"/>
      <c r="HR29" s="356"/>
      <c r="HS29" s="356"/>
      <c r="HT29" s="356"/>
      <c r="HU29" s="356"/>
      <c r="HV29" s="356"/>
      <c r="HW29" s="356"/>
      <c r="HX29" s="356"/>
      <c r="HY29" s="356"/>
      <c r="HZ29" s="356"/>
      <c r="IA29" s="356"/>
      <c r="IB29" s="356"/>
      <c r="IC29" s="356"/>
      <c r="ID29" s="356"/>
      <c r="IE29" s="356"/>
      <c r="IF29" s="356"/>
      <c r="IG29" s="356"/>
      <c r="IH29" s="356"/>
      <c r="II29" s="356"/>
      <c r="IJ29" s="356"/>
      <c r="IK29" s="356"/>
      <c r="IL29" s="356"/>
      <c r="IM29" s="356"/>
      <c r="IN29" s="356"/>
      <c r="IO29" s="356"/>
      <c r="IP29" s="356"/>
      <c r="IQ29" s="356"/>
    </row>
    <row r="30" spans="1:251" ht="14.25">
      <c r="A30" s="356"/>
      <c r="B30" s="356"/>
      <c r="C30" s="356"/>
      <c r="D30" s="394"/>
      <c r="E30" s="356"/>
      <c r="F30" s="356"/>
      <c r="G30" s="356"/>
      <c r="H30" s="356"/>
      <c r="I30" s="356"/>
      <c r="J30" s="356"/>
      <c r="K30" s="356"/>
      <c r="L30" s="356"/>
      <c r="M30" s="356"/>
      <c r="N30" s="356"/>
      <c r="O30" s="356"/>
      <c r="P30" s="356"/>
      <c r="Q30" s="356"/>
      <c r="R30" s="356"/>
      <c r="S30" s="356"/>
      <c r="T30" s="356"/>
      <c r="U30" s="356"/>
      <c r="V30" s="356"/>
      <c r="W30" s="356"/>
      <c r="X30" s="356"/>
      <c r="Y30" s="356"/>
      <c r="Z30" s="356"/>
      <c r="AA30" s="356"/>
      <c r="AB30" s="356"/>
      <c r="AC30" s="356"/>
      <c r="AD30" s="356"/>
      <c r="AE30" s="356"/>
      <c r="AF30" s="356"/>
      <c r="AG30" s="356"/>
      <c r="AH30" s="356"/>
      <c r="AI30" s="356"/>
      <c r="AJ30" s="356"/>
      <c r="AK30" s="356"/>
      <c r="AL30" s="356"/>
      <c r="AM30" s="356"/>
      <c r="AN30" s="356"/>
      <c r="AO30" s="356"/>
      <c r="AP30" s="356"/>
      <c r="AQ30" s="356"/>
      <c r="AR30" s="356"/>
      <c r="AS30" s="356"/>
      <c r="AT30" s="356"/>
      <c r="AU30" s="356"/>
      <c r="AV30" s="356"/>
      <c r="AW30" s="356"/>
      <c r="AX30" s="356"/>
      <c r="AY30" s="356"/>
      <c r="AZ30" s="356"/>
      <c r="BA30" s="356"/>
      <c r="BB30" s="356"/>
      <c r="BC30" s="356"/>
      <c r="BD30" s="356"/>
      <c r="BE30" s="356"/>
      <c r="BF30" s="356"/>
      <c r="BG30" s="356"/>
      <c r="BH30" s="356"/>
      <c r="BI30" s="356"/>
      <c r="BJ30" s="356"/>
      <c r="BK30" s="356"/>
      <c r="BL30" s="356"/>
      <c r="BM30" s="356"/>
      <c r="BN30" s="356"/>
      <c r="BO30" s="356"/>
      <c r="BP30" s="356"/>
      <c r="BQ30" s="356"/>
      <c r="BR30" s="356"/>
      <c r="BS30" s="356"/>
      <c r="BT30" s="356"/>
      <c r="BU30" s="356"/>
      <c r="BV30" s="356"/>
      <c r="BW30" s="356"/>
      <c r="BX30" s="356"/>
      <c r="BY30" s="356"/>
      <c r="BZ30" s="356"/>
      <c r="CA30" s="356"/>
      <c r="CB30" s="356"/>
      <c r="CC30" s="356"/>
      <c r="CD30" s="356"/>
      <c r="CE30" s="356"/>
      <c r="CF30" s="356"/>
      <c r="CG30" s="356"/>
      <c r="CH30" s="356"/>
      <c r="CI30" s="356"/>
      <c r="CJ30" s="356"/>
      <c r="CK30" s="356"/>
      <c r="CL30" s="356"/>
      <c r="CM30" s="356"/>
      <c r="CN30" s="356"/>
      <c r="CO30" s="356"/>
      <c r="CP30" s="356"/>
      <c r="CQ30" s="356"/>
      <c r="CR30" s="356"/>
      <c r="CS30" s="356"/>
      <c r="CT30" s="356"/>
      <c r="CU30" s="356"/>
      <c r="CV30" s="356"/>
      <c r="CW30" s="356"/>
      <c r="CX30" s="356"/>
      <c r="CY30" s="356"/>
      <c r="CZ30" s="356"/>
      <c r="DA30" s="356"/>
      <c r="DB30" s="356"/>
      <c r="DC30" s="356"/>
      <c r="DD30" s="356"/>
      <c r="DE30" s="356"/>
      <c r="DF30" s="356"/>
      <c r="DG30" s="356"/>
      <c r="DH30" s="356"/>
      <c r="DI30" s="356"/>
      <c r="DJ30" s="356"/>
      <c r="DK30" s="356"/>
      <c r="DL30" s="356"/>
      <c r="DM30" s="356"/>
      <c r="DN30" s="356"/>
      <c r="DO30" s="356"/>
      <c r="DP30" s="356"/>
      <c r="DQ30" s="356"/>
      <c r="DR30" s="356"/>
      <c r="DS30" s="356"/>
      <c r="DT30" s="356"/>
      <c r="DU30" s="356"/>
      <c r="DV30" s="356"/>
      <c r="DW30" s="356"/>
      <c r="DX30" s="356"/>
      <c r="DY30" s="356"/>
      <c r="DZ30" s="356"/>
      <c r="EA30" s="356"/>
      <c r="EB30" s="356"/>
      <c r="EC30" s="356"/>
      <c r="ED30" s="356"/>
      <c r="EE30" s="356"/>
      <c r="EF30" s="356"/>
      <c r="EG30" s="356"/>
      <c r="EH30" s="356"/>
      <c r="EI30" s="356"/>
      <c r="EJ30" s="356"/>
      <c r="EK30" s="356"/>
      <c r="EL30" s="356"/>
      <c r="EM30" s="356"/>
      <c r="EN30" s="356"/>
      <c r="EO30" s="356"/>
      <c r="EP30" s="356"/>
      <c r="EQ30" s="356"/>
      <c r="ER30" s="356"/>
      <c r="ES30" s="356"/>
      <c r="ET30" s="356"/>
      <c r="EU30" s="356"/>
      <c r="EV30" s="356"/>
      <c r="EW30" s="356"/>
      <c r="EX30" s="356"/>
      <c r="EY30" s="356"/>
      <c r="EZ30" s="356"/>
      <c r="FA30" s="356"/>
      <c r="FB30" s="356"/>
      <c r="FC30" s="356"/>
      <c r="FD30" s="356"/>
      <c r="FE30" s="356"/>
      <c r="FF30" s="356"/>
      <c r="FG30" s="356"/>
      <c r="FH30" s="356"/>
      <c r="FI30" s="356"/>
      <c r="FJ30" s="356"/>
      <c r="FK30" s="356"/>
      <c r="FL30" s="356"/>
      <c r="FM30" s="356"/>
      <c r="FN30" s="356"/>
      <c r="FO30" s="356"/>
      <c r="FP30" s="356"/>
      <c r="FQ30" s="356"/>
      <c r="FR30" s="356"/>
      <c r="FS30" s="356"/>
      <c r="FT30" s="356"/>
      <c r="FU30" s="356"/>
      <c r="FV30" s="356"/>
      <c r="FW30" s="356"/>
      <c r="FX30" s="356"/>
      <c r="FY30" s="356"/>
      <c r="FZ30" s="356"/>
      <c r="GA30" s="356"/>
      <c r="GB30" s="356"/>
      <c r="GC30" s="356"/>
      <c r="GD30" s="356"/>
      <c r="GE30" s="356"/>
      <c r="GF30" s="356"/>
      <c r="GG30" s="356"/>
      <c r="GH30" s="356"/>
      <c r="GI30" s="356"/>
      <c r="GJ30" s="356"/>
      <c r="GK30" s="356"/>
      <c r="GL30" s="356"/>
      <c r="GM30" s="356"/>
      <c r="GN30" s="356"/>
      <c r="GO30" s="356"/>
      <c r="GP30" s="356"/>
      <c r="GQ30" s="356"/>
      <c r="GR30" s="356"/>
      <c r="GS30" s="356"/>
      <c r="GT30" s="356"/>
      <c r="GU30" s="356"/>
      <c r="GV30" s="356"/>
      <c r="GW30" s="356"/>
      <c r="GX30" s="356"/>
      <c r="GY30" s="356"/>
      <c r="GZ30" s="356"/>
      <c r="HA30" s="356"/>
      <c r="HB30" s="356"/>
      <c r="HC30" s="356"/>
      <c r="HD30" s="356"/>
      <c r="HE30" s="356"/>
      <c r="HF30" s="356"/>
      <c r="HG30" s="356"/>
      <c r="HH30" s="356"/>
      <c r="HI30" s="356"/>
      <c r="HJ30" s="356"/>
      <c r="HK30" s="356"/>
      <c r="HL30" s="356"/>
      <c r="HM30" s="356"/>
      <c r="HN30" s="356"/>
      <c r="HO30" s="356"/>
      <c r="HP30" s="356"/>
      <c r="HQ30" s="356"/>
      <c r="HR30" s="356"/>
      <c r="HS30" s="356"/>
      <c r="HT30" s="356"/>
      <c r="HU30" s="356"/>
      <c r="HV30" s="356"/>
      <c r="HW30" s="356"/>
      <c r="HX30" s="356"/>
      <c r="HY30" s="356"/>
      <c r="HZ30" s="356"/>
      <c r="IA30" s="356"/>
      <c r="IB30" s="356"/>
      <c r="IC30" s="356"/>
      <c r="ID30" s="356"/>
      <c r="IE30" s="356"/>
      <c r="IF30" s="356"/>
      <c r="IG30" s="356"/>
      <c r="IH30" s="356"/>
      <c r="II30" s="356"/>
      <c r="IJ30" s="356"/>
      <c r="IK30" s="356"/>
      <c r="IL30" s="356"/>
      <c r="IM30" s="356"/>
      <c r="IN30" s="356"/>
      <c r="IO30" s="356"/>
      <c r="IP30" s="356"/>
      <c r="IQ30" s="356"/>
    </row>
    <row r="31" spans="1:251" ht="14.25">
      <c r="A31" s="356"/>
      <c r="B31" s="356"/>
      <c r="C31" s="356"/>
      <c r="D31" s="394"/>
      <c r="E31" s="356"/>
      <c r="F31" s="356"/>
      <c r="G31" s="356"/>
      <c r="H31" s="356"/>
      <c r="I31" s="356"/>
      <c r="J31" s="356"/>
      <c r="K31" s="356"/>
      <c r="L31" s="356"/>
      <c r="M31" s="356"/>
      <c r="N31" s="356"/>
      <c r="O31" s="356"/>
      <c r="P31" s="356"/>
      <c r="Q31" s="356"/>
      <c r="R31" s="356"/>
      <c r="S31" s="356"/>
      <c r="T31" s="356"/>
      <c r="U31" s="356"/>
      <c r="V31" s="356"/>
      <c r="W31" s="356"/>
      <c r="X31" s="356"/>
      <c r="Y31" s="356"/>
      <c r="Z31" s="356"/>
      <c r="AA31" s="356"/>
      <c r="AB31" s="356"/>
      <c r="AC31" s="356"/>
      <c r="AD31" s="356"/>
      <c r="AE31" s="356"/>
      <c r="AF31" s="356"/>
      <c r="AG31" s="356"/>
      <c r="AH31" s="356"/>
      <c r="AI31" s="356"/>
      <c r="AJ31" s="356"/>
      <c r="AK31" s="356"/>
      <c r="AL31" s="356"/>
      <c r="AM31" s="356"/>
      <c r="AN31" s="356"/>
      <c r="AO31" s="356"/>
      <c r="AP31" s="356"/>
      <c r="AQ31" s="356"/>
      <c r="AR31" s="356"/>
      <c r="AS31" s="356"/>
      <c r="AT31" s="356"/>
      <c r="AU31" s="356"/>
      <c r="AV31" s="356"/>
      <c r="AW31" s="356"/>
      <c r="AX31" s="356"/>
      <c r="AY31" s="356"/>
      <c r="AZ31" s="356"/>
      <c r="BA31" s="356"/>
      <c r="BB31" s="356"/>
      <c r="BC31" s="356"/>
      <c r="BD31" s="356"/>
      <c r="BE31" s="356"/>
      <c r="BF31" s="356"/>
      <c r="BG31" s="356"/>
      <c r="BH31" s="356"/>
      <c r="BI31" s="356"/>
      <c r="BJ31" s="356"/>
      <c r="BK31" s="356"/>
      <c r="BL31" s="356"/>
      <c r="BM31" s="356"/>
      <c r="BN31" s="356"/>
      <c r="BO31" s="356"/>
      <c r="BP31" s="356"/>
      <c r="BQ31" s="356"/>
      <c r="BR31" s="356"/>
      <c r="BS31" s="356"/>
      <c r="BT31" s="356"/>
      <c r="BU31" s="356"/>
      <c r="BV31" s="356"/>
      <c r="BW31" s="356"/>
      <c r="BX31" s="356"/>
      <c r="BY31" s="356"/>
      <c r="BZ31" s="356"/>
      <c r="CA31" s="356"/>
      <c r="CB31" s="356"/>
      <c r="CC31" s="356"/>
      <c r="CD31" s="356"/>
      <c r="CE31" s="356"/>
      <c r="CF31" s="356"/>
      <c r="CG31" s="356"/>
      <c r="CH31" s="356"/>
      <c r="CI31" s="356"/>
      <c r="CJ31" s="356"/>
      <c r="CK31" s="356"/>
      <c r="CL31" s="356"/>
      <c r="CM31" s="356"/>
      <c r="CN31" s="356"/>
      <c r="CO31" s="356"/>
      <c r="CP31" s="356"/>
      <c r="CQ31" s="356"/>
      <c r="CR31" s="356"/>
      <c r="CS31" s="356"/>
      <c r="CT31" s="356"/>
      <c r="CU31" s="356"/>
      <c r="CV31" s="356"/>
      <c r="CW31" s="356"/>
      <c r="CX31" s="356"/>
      <c r="CY31" s="356"/>
      <c r="CZ31" s="356"/>
      <c r="DA31" s="356"/>
      <c r="DB31" s="356"/>
      <c r="DC31" s="356"/>
      <c r="DD31" s="356"/>
      <c r="DE31" s="356"/>
      <c r="DF31" s="356"/>
      <c r="DG31" s="356"/>
      <c r="DH31" s="356"/>
      <c r="DI31" s="356"/>
      <c r="DJ31" s="356"/>
      <c r="DK31" s="356"/>
      <c r="DL31" s="356"/>
      <c r="DM31" s="356"/>
      <c r="DN31" s="356"/>
      <c r="DO31" s="356"/>
      <c r="DP31" s="356"/>
      <c r="DQ31" s="356"/>
      <c r="DR31" s="356"/>
      <c r="DS31" s="356"/>
      <c r="DT31" s="356"/>
      <c r="DU31" s="356"/>
      <c r="DV31" s="356"/>
      <c r="DW31" s="356"/>
      <c r="DX31" s="356"/>
      <c r="DY31" s="356"/>
      <c r="DZ31" s="356"/>
      <c r="EA31" s="356"/>
      <c r="EB31" s="356"/>
      <c r="EC31" s="356"/>
      <c r="ED31" s="356"/>
      <c r="EE31" s="356"/>
      <c r="EF31" s="356"/>
      <c r="EG31" s="356"/>
      <c r="EH31" s="356"/>
      <c r="EI31" s="356"/>
      <c r="EJ31" s="356"/>
      <c r="EK31" s="356"/>
      <c r="EL31" s="356"/>
      <c r="EM31" s="356"/>
      <c r="EN31" s="356"/>
      <c r="EO31" s="356"/>
      <c r="EP31" s="356"/>
      <c r="EQ31" s="356"/>
      <c r="ER31" s="356"/>
      <c r="ES31" s="356"/>
      <c r="ET31" s="356"/>
      <c r="EU31" s="356"/>
      <c r="EV31" s="356"/>
      <c r="EW31" s="356"/>
      <c r="EX31" s="356"/>
      <c r="EY31" s="356"/>
      <c r="EZ31" s="356"/>
      <c r="FA31" s="356"/>
      <c r="FB31" s="356"/>
      <c r="FC31" s="356"/>
      <c r="FD31" s="356"/>
      <c r="FE31" s="356"/>
      <c r="FF31" s="356"/>
      <c r="FG31" s="356"/>
      <c r="FH31" s="356"/>
      <c r="FI31" s="356"/>
      <c r="FJ31" s="356"/>
      <c r="FK31" s="356"/>
      <c r="FL31" s="356"/>
      <c r="FM31" s="356"/>
      <c r="FN31" s="356"/>
      <c r="FO31" s="356"/>
      <c r="FP31" s="356"/>
      <c r="FQ31" s="356"/>
      <c r="FR31" s="356"/>
      <c r="FS31" s="356"/>
      <c r="FT31" s="356"/>
      <c r="FU31" s="356"/>
      <c r="FV31" s="356"/>
      <c r="FW31" s="356"/>
      <c r="FX31" s="356"/>
      <c r="FY31" s="356"/>
      <c r="FZ31" s="356"/>
      <c r="GA31" s="356"/>
      <c r="GB31" s="356"/>
      <c r="GC31" s="356"/>
      <c r="GD31" s="356"/>
      <c r="GE31" s="356"/>
      <c r="GF31" s="356"/>
      <c r="GG31" s="356"/>
      <c r="GH31" s="356"/>
      <c r="GI31" s="356"/>
      <c r="GJ31" s="356"/>
      <c r="GK31" s="356"/>
      <c r="GL31" s="356"/>
      <c r="GM31" s="356"/>
      <c r="GN31" s="356"/>
      <c r="GO31" s="356"/>
      <c r="GP31" s="356"/>
      <c r="GQ31" s="356"/>
      <c r="GR31" s="356"/>
      <c r="GS31" s="356"/>
      <c r="GT31" s="356"/>
      <c r="GU31" s="356"/>
      <c r="GV31" s="356"/>
      <c r="GW31" s="356"/>
      <c r="GX31" s="356"/>
      <c r="GY31" s="356"/>
      <c r="GZ31" s="356"/>
      <c r="HA31" s="356"/>
      <c r="HB31" s="356"/>
      <c r="HC31" s="356"/>
      <c r="HD31" s="356"/>
      <c r="HE31" s="356"/>
      <c r="HF31" s="356"/>
      <c r="HG31" s="356"/>
      <c r="HH31" s="356"/>
      <c r="HI31" s="356"/>
      <c r="HJ31" s="356"/>
      <c r="HK31" s="356"/>
      <c r="HL31" s="356"/>
      <c r="HM31" s="356"/>
      <c r="HN31" s="356"/>
      <c r="HO31" s="356"/>
      <c r="HP31" s="356"/>
      <c r="HQ31" s="356"/>
      <c r="HR31" s="356"/>
      <c r="HS31" s="356"/>
      <c r="HT31" s="356"/>
      <c r="HU31" s="356"/>
      <c r="HV31" s="356"/>
      <c r="HW31" s="356"/>
      <c r="HX31" s="356"/>
      <c r="HY31" s="356"/>
      <c r="HZ31" s="356"/>
      <c r="IA31" s="356"/>
      <c r="IB31" s="356"/>
      <c r="IC31" s="356"/>
      <c r="ID31" s="356"/>
      <c r="IE31" s="356"/>
      <c r="IF31" s="356"/>
      <c r="IG31" s="356"/>
      <c r="IH31" s="356"/>
      <c r="II31" s="356"/>
      <c r="IJ31" s="356"/>
      <c r="IK31" s="356"/>
      <c r="IL31" s="356"/>
      <c r="IM31" s="356"/>
      <c r="IN31" s="356"/>
      <c r="IO31" s="356"/>
      <c r="IP31" s="356"/>
      <c r="IQ31" s="356"/>
    </row>
    <row r="32" spans="1:251" ht="14.25">
      <c r="A32" s="356"/>
      <c r="B32" s="356"/>
      <c r="C32" s="356"/>
      <c r="D32" s="394"/>
      <c r="E32" s="356"/>
      <c r="F32" s="356"/>
      <c r="G32" s="356"/>
      <c r="H32" s="356"/>
      <c r="I32" s="356"/>
      <c r="J32" s="356"/>
      <c r="K32" s="356"/>
      <c r="L32" s="356"/>
      <c r="M32" s="356"/>
      <c r="N32" s="356"/>
      <c r="O32" s="356"/>
      <c r="P32" s="356"/>
      <c r="Q32" s="356"/>
      <c r="R32" s="356"/>
      <c r="S32" s="356"/>
      <c r="T32" s="356"/>
      <c r="U32" s="356"/>
      <c r="V32" s="356"/>
      <c r="W32" s="356"/>
      <c r="X32" s="356"/>
      <c r="Y32" s="356"/>
      <c r="Z32" s="356"/>
      <c r="AA32" s="356"/>
      <c r="AB32" s="356"/>
      <c r="AC32" s="356"/>
      <c r="AD32" s="356"/>
      <c r="AE32" s="356"/>
      <c r="AF32" s="356"/>
      <c r="AG32" s="356"/>
      <c r="AH32" s="356"/>
      <c r="AI32" s="356"/>
      <c r="AJ32" s="356"/>
      <c r="AK32" s="356"/>
      <c r="AL32" s="356"/>
      <c r="AM32" s="356"/>
      <c r="AN32" s="356"/>
      <c r="AO32" s="356"/>
      <c r="AP32" s="356"/>
      <c r="AQ32" s="356"/>
      <c r="AR32" s="356"/>
      <c r="AS32" s="356"/>
      <c r="AT32" s="356"/>
      <c r="AU32" s="356"/>
      <c r="AV32" s="356"/>
      <c r="AW32" s="356"/>
      <c r="AX32" s="356"/>
      <c r="AY32" s="356"/>
      <c r="AZ32" s="356"/>
      <c r="BA32" s="356"/>
      <c r="BB32" s="356"/>
      <c r="BC32" s="356"/>
      <c r="BD32" s="356"/>
      <c r="BE32" s="356"/>
      <c r="BF32" s="356"/>
      <c r="BG32" s="356"/>
      <c r="BH32" s="356"/>
      <c r="BI32" s="356"/>
      <c r="BJ32" s="356"/>
      <c r="BK32" s="356"/>
      <c r="BL32" s="356"/>
      <c r="BM32" s="356"/>
      <c r="BN32" s="356"/>
      <c r="BO32" s="356"/>
      <c r="BP32" s="356"/>
      <c r="BQ32" s="356"/>
      <c r="BR32" s="356"/>
      <c r="BS32" s="356"/>
      <c r="BT32" s="356"/>
      <c r="BU32" s="356"/>
      <c r="BV32" s="356"/>
      <c r="BW32" s="356"/>
      <c r="BX32" s="356"/>
      <c r="BY32" s="356"/>
      <c r="BZ32" s="356"/>
      <c r="CA32" s="356"/>
      <c r="CB32" s="356"/>
      <c r="CC32" s="356"/>
      <c r="CD32" s="356"/>
      <c r="CE32" s="356"/>
      <c r="CF32" s="356"/>
      <c r="CG32" s="356"/>
      <c r="CH32" s="356"/>
      <c r="CI32" s="356"/>
      <c r="CJ32" s="356"/>
      <c r="CK32" s="356"/>
      <c r="CL32" s="356"/>
      <c r="CM32" s="356"/>
      <c r="CN32" s="356"/>
      <c r="CO32" s="356"/>
      <c r="CP32" s="356"/>
      <c r="CQ32" s="356"/>
      <c r="CR32" s="356"/>
      <c r="CS32" s="356"/>
      <c r="CT32" s="356"/>
      <c r="CU32" s="356"/>
      <c r="CV32" s="356"/>
      <c r="CW32" s="356"/>
      <c r="CX32" s="356"/>
      <c r="CY32" s="356"/>
      <c r="CZ32" s="356"/>
      <c r="DA32" s="356"/>
      <c r="DB32" s="356"/>
      <c r="DC32" s="356"/>
      <c r="DD32" s="356"/>
      <c r="DE32" s="356"/>
      <c r="DF32" s="356"/>
      <c r="DG32" s="356"/>
      <c r="DH32" s="356"/>
      <c r="DI32" s="356"/>
      <c r="DJ32" s="356"/>
      <c r="DK32" s="356"/>
      <c r="DL32" s="356"/>
      <c r="DM32" s="356"/>
      <c r="DN32" s="356"/>
      <c r="DO32" s="356"/>
      <c r="DP32" s="356"/>
      <c r="DQ32" s="356"/>
      <c r="DR32" s="356"/>
      <c r="DS32" s="356"/>
      <c r="DT32" s="356"/>
      <c r="DU32" s="356"/>
      <c r="DV32" s="356"/>
      <c r="DW32" s="356"/>
      <c r="DX32" s="356"/>
      <c r="DY32" s="356"/>
      <c r="DZ32" s="356"/>
      <c r="EA32" s="356"/>
      <c r="EB32" s="356"/>
      <c r="EC32" s="356"/>
      <c r="ED32" s="356"/>
      <c r="EE32" s="356"/>
      <c r="EF32" s="356"/>
      <c r="EG32" s="356"/>
      <c r="EH32" s="356"/>
      <c r="EI32" s="356"/>
      <c r="EJ32" s="356"/>
      <c r="EK32" s="356"/>
      <c r="EL32" s="356"/>
      <c r="EM32" s="356"/>
      <c r="EN32" s="356"/>
      <c r="EO32" s="356"/>
      <c r="EP32" s="356"/>
      <c r="EQ32" s="356"/>
      <c r="ER32" s="356"/>
      <c r="ES32" s="356"/>
      <c r="ET32" s="356"/>
      <c r="EU32" s="356"/>
      <c r="EV32" s="356"/>
      <c r="EW32" s="356"/>
      <c r="EX32" s="356"/>
      <c r="EY32" s="356"/>
      <c r="EZ32" s="356"/>
      <c r="FA32" s="356"/>
      <c r="FB32" s="356"/>
      <c r="FC32" s="356"/>
      <c r="FD32" s="356"/>
      <c r="FE32" s="356"/>
      <c r="FF32" s="356"/>
      <c r="FG32" s="356"/>
      <c r="FH32" s="356"/>
      <c r="FI32" s="356"/>
      <c r="FJ32" s="356"/>
      <c r="FK32" s="356"/>
      <c r="FL32" s="356"/>
      <c r="FM32" s="356"/>
      <c r="FN32" s="356"/>
      <c r="FO32" s="356"/>
      <c r="FP32" s="356"/>
      <c r="FQ32" s="356"/>
      <c r="FR32" s="356"/>
      <c r="FS32" s="356"/>
      <c r="FT32" s="356"/>
      <c r="FU32" s="356"/>
      <c r="FV32" s="356"/>
      <c r="FW32" s="356"/>
      <c r="FX32" s="356"/>
      <c r="FY32" s="356"/>
      <c r="FZ32" s="356"/>
      <c r="GA32" s="356"/>
      <c r="GB32" s="356"/>
      <c r="GC32" s="356"/>
      <c r="GD32" s="356"/>
      <c r="GE32" s="356"/>
      <c r="GF32" s="356"/>
      <c r="GG32" s="356"/>
      <c r="GH32" s="356"/>
      <c r="GI32" s="356"/>
      <c r="GJ32" s="356"/>
      <c r="GK32" s="356"/>
      <c r="GL32" s="356"/>
      <c r="GM32" s="356"/>
      <c r="GN32" s="356"/>
      <c r="GO32" s="356"/>
      <c r="GP32" s="356"/>
      <c r="GQ32" s="356"/>
      <c r="GR32" s="356"/>
      <c r="GS32" s="356"/>
      <c r="GT32" s="356"/>
      <c r="GU32" s="356"/>
      <c r="GV32" s="356"/>
      <c r="GW32" s="356"/>
      <c r="GX32" s="356"/>
      <c r="GY32" s="356"/>
      <c r="GZ32" s="356"/>
      <c r="HA32" s="356"/>
      <c r="HB32" s="356"/>
      <c r="HC32" s="356"/>
      <c r="HD32" s="356"/>
      <c r="HE32" s="356"/>
      <c r="HF32" s="356"/>
      <c r="HG32" s="356"/>
      <c r="HH32" s="356"/>
      <c r="HI32" s="356"/>
      <c r="HJ32" s="356"/>
      <c r="HK32" s="356"/>
      <c r="HL32" s="356"/>
      <c r="HM32" s="356"/>
      <c r="HN32" s="356"/>
      <c r="HO32" s="356"/>
      <c r="HP32" s="356"/>
      <c r="HQ32" s="356"/>
      <c r="HR32" s="356"/>
      <c r="HS32" s="356"/>
      <c r="HT32" s="356"/>
      <c r="HU32" s="356"/>
      <c r="HV32" s="356"/>
      <c r="HW32" s="356"/>
      <c r="HX32" s="356"/>
      <c r="HY32" s="356"/>
      <c r="HZ32" s="356"/>
      <c r="IA32" s="356"/>
      <c r="IB32" s="356"/>
      <c r="IC32" s="356"/>
      <c r="ID32" s="356"/>
      <c r="IE32" s="356"/>
      <c r="IF32" s="356"/>
      <c r="IG32" s="356"/>
      <c r="IH32" s="356"/>
      <c r="II32" s="356"/>
      <c r="IJ32" s="356"/>
      <c r="IK32" s="356"/>
      <c r="IL32" s="356"/>
      <c r="IM32" s="356"/>
      <c r="IN32" s="356"/>
      <c r="IO32" s="356"/>
      <c r="IP32" s="356"/>
      <c r="IQ32" s="356"/>
    </row>
    <row r="33" spans="1:251" ht="14.25">
      <c r="A33" s="356"/>
      <c r="B33" s="356"/>
      <c r="C33" s="356"/>
      <c r="D33" s="394"/>
      <c r="E33" s="356"/>
      <c r="F33" s="356"/>
      <c r="G33" s="356"/>
      <c r="H33" s="356"/>
      <c r="I33" s="356"/>
      <c r="J33" s="356"/>
      <c r="K33" s="356"/>
      <c r="L33" s="356"/>
      <c r="M33" s="356"/>
      <c r="N33" s="356"/>
      <c r="O33" s="356"/>
      <c r="P33" s="356"/>
      <c r="Q33" s="356"/>
      <c r="R33" s="356"/>
      <c r="S33" s="356"/>
      <c r="T33" s="356"/>
      <c r="U33" s="356"/>
      <c r="V33" s="356"/>
      <c r="W33" s="356"/>
      <c r="X33" s="356"/>
      <c r="Y33" s="356"/>
      <c r="Z33" s="356"/>
      <c r="AA33" s="356"/>
      <c r="AB33" s="356"/>
      <c r="AC33" s="356"/>
      <c r="AD33" s="356"/>
      <c r="AE33" s="356"/>
      <c r="AF33" s="356"/>
      <c r="AG33" s="356"/>
      <c r="AH33" s="356"/>
      <c r="AI33" s="356"/>
      <c r="AJ33" s="356"/>
      <c r="AK33" s="356"/>
      <c r="AL33" s="356"/>
      <c r="AM33" s="356"/>
      <c r="AN33" s="356"/>
      <c r="AO33" s="356"/>
      <c r="AP33" s="356"/>
      <c r="AQ33" s="356"/>
      <c r="AR33" s="356"/>
      <c r="AS33" s="356"/>
      <c r="AT33" s="356"/>
      <c r="AU33" s="356"/>
      <c r="AV33" s="356"/>
      <c r="AW33" s="356"/>
      <c r="AX33" s="356"/>
      <c r="AY33" s="356"/>
      <c r="AZ33" s="356"/>
      <c r="BA33" s="356"/>
      <c r="BB33" s="356"/>
      <c r="BC33" s="356"/>
      <c r="BD33" s="356"/>
      <c r="BE33" s="356"/>
      <c r="BF33" s="356"/>
      <c r="BG33" s="356"/>
      <c r="BH33" s="356"/>
      <c r="BI33" s="356"/>
      <c r="BJ33" s="356"/>
      <c r="BK33" s="356"/>
      <c r="BL33" s="356"/>
      <c r="BM33" s="356"/>
      <c r="BN33" s="356"/>
      <c r="BO33" s="356"/>
      <c r="BP33" s="356"/>
      <c r="BQ33" s="356"/>
      <c r="BR33" s="356"/>
      <c r="BS33" s="356"/>
      <c r="BT33" s="356"/>
      <c r="BU33" s="356"/>
      <c r="BV33" s="356"/>
      <c r="BW33" s="356"/>
      <c r="BX33" s="356"/>
      <c r="BY33" s="356"/>
      <c r="BZ33" s="356"/>
      <c r="CA33" s="356"/>
      <c r="CB33" s="356"/>
      <c r="CC33" s="356"/>
      <c r="CD33" s="356"/>
      <c r="CE33" s="356"/>
      <c r="CF33" s="356"/>
      <c r="CG33" s="356"/>
      <c r="CH33" s="356"/>
      <c r="CI33" s="356"/>
      <c r="CJ33" s="356"/>
      <c r="CK33" s="356"/>
      <c r="CL33" s="356"/>
      <c r="CM33" s="356"/>
      <c r="CN33" s="356"/>
      <c r="CO33" s="356"/>
      <c r="CP33" s="356"/>
      <c r="CQ33" s="356"/>
      <c r="CR33" s="356"/>
      <c r="CS33" s="356"/>
      <c r="CT33" s="356"/>
      <c r="CU33" s="356"/>
      <c r="CV33" s="356"/>
      <c r="CW33" s="356"/>
      <c r="CX33" s="356"/>
      <c r="CY33" s="356"/>
      <c r="CZ33" s="356"/>
      <c r="DA33" s="356"/>
      <c r="DB33" s="356"/>
      <c r="DC33" s="356"/>
      <c r="DD33" s="356"/>
      <c r="DE33" s="356"/>
      <c r="DF33" s="356"/>
      <c r="DG33" s="356"/>
      <c r="DH33" s="356"/>
      <c r="DI33" s="356"/>
      <c r="DJ33" s="356"/>
      <c r="DK33" s="356"/>
      <c r="DL33" s="356"/>
      <c r="DM33" s="356"/>
      <c r="DN33" s="356"/>
      <c r="DO33" s="356"/>
      <c r="DP33" s="356"/>
      <c r="DQ33" s="356"/>
      <c r="DR33" s="356"/>
      <c r="DS33" s="356"/>
      <c r="DT33" s="356"/>
      <c r="DU33" s="356"/>
      <c r="DV33" s="356"/>
      <c r="DW33" s="356"/>
      <c r="DX33" s="356"/>
      <c r="DY33" s="356"/>
      <c r="DZ33" s="356"/>
      <c r="EA33" s="356"/>
      <c r="EB33" s="356"/>
      <c r="EC33" s="356"/>
      <c r="ED33" s="356"/>
      <c r="EE33" s="356"/>
      <c r="EF33" s="356"/>
      <c r="EG33" s="356"/>
      <c r="EH33" s="356"/>
      <c r="EI33" s="356"/>
      <c r="EJ33" s="356"/>
      <c r="EK33" s="356"/>
      <c r="EL33" s="356"/>
      <c r="EM33" s="356"/>
      <c r="EN33" s="356"/>
      <c r="EO33" s="356"/>
      <c r="EP33" s="356"/>
      <c r="EQ33" s="356"/>
      <c r="ER33" s="356"/>
      <c r="ES33" s="356"/>
      <c r="ET33" s="356"/>
      <c r="EU33" s="356"/>
      <c r="EV33" s="356"/>
      <c r="EW33" s="356"/>
      <c r="EX33" s="356"/>
      <c r="EY33" s="356"/>
      <c r="EZ33" s="356"/>
      <c r="FA33" s="356"/>
      <c r="FB33" s="356"/>
      <c r="FC33" s="356"/>
      <c r="FD33" s="356"/>
      <c r="FE33" s="356"/>
      <c r="FF33" s="356"/>
      <c r="FG33" s="356"/>
      <c r="FH33" s="356"/>
      <c r="FI33" s="356"/>
      <c r="FJ33" s="356"/>
      <c r="FK33" s="356"/>
      <c r="FL33" s="356"/>
      <c r="FM33" s="356"/>
      <c r="FN33" s="356"/>
      <c r="FO33" s="356"/>
      <c r="FP33" s="356"/>
      <c r="FQ33" s="356"/>
      <c r="FR33" s="356"/>
      <c r="FS33" s="356"/>
      <c r="FT33" s="356"/>
      <c r="FU33" s="356"/>
      <c r="FV33" s="356"/>
      <c r="FW33" s="356"/>
      <c r="FX33" s="356"/>
      <c r="FY33" s="356"/>
      <c r="FZ33" s="356"/>
      <c r="GA33" s="356"/>
      <c r="GB33" s="356"/>
      <c r="GC33" s="356"/>
      <c r="GD33" s="356"/>
      <c r="GE33" s="356"/>
      <c r="GF33" s="356"/>
      <c r="GG33" s="356"/>
      <c r="GH33" s="356"/>
      <c r="GI33" s="356"/>
      <c r="GJ33" s="356"/>
      <c r="GK33" s="356"/>
      <c r="GL33" s="356"/>
      <c r="GM33" s="356"/>
      <c r="GN33" s="356"/>
      <c r="GO33" s="356"/>
      <c r="GP33" s="356"/>
      <c r="GQ33" s="356"/>
      <c r="GR33" s="356"/>
      <c r="GS33" s="356"/>
      <c r="GT33" s="356"/>
      <c r="GU33" s="356"/>
      <c r="GV33" s="356"/>
      <c r="GW33" s="356"/>
      <c r="GX33" s="356"/>
      <c r="GY33" s="356"/>
      <c r="GZ33" s="356"/>
      <c r="HA33" s="356"/>
      <c r="HB33" s="356"/>
      <c r="HC33" s="356"/>
      <c r="HD33" s="356"/>
      <c r="HE33" s="356"/>
      <c r="HF33" s="356"/>
      <c r="HG33" s="356"/>
      <c r="HH33" s="356"/>
      <c r="HI33" s="356"/>
      <c r="HJ33" s="356"/>
      <c r="HK33" s="356"/>
      <c r="HL33" s="356"/>
      <c r="HM33" s="356"/>
      <c r="HN33" s="356"/>
      <c r="HO33" s="356"/>
      <c r="HP33" s="356"/>
      <c r="HQ33" s="356"/>
      <c r="HR33" s="356"/>
      <c r="HS33" s="356"/>
      <c r="HT33" s="356"/>
      <c r="HU33" s="356"/>
      <c r="HV33" s="356"/>
      <c r="HW33" s="356"/>
      <c r="HX33" s="356"/>
      <c r="HY33" s="356"/>
      <c r="HZ33" s="356"/>
      <c r="IA33" s="356"/>
      <c r="IB33" s="356"/>
      <c r="IC33" s="356"/>
      <c r="ID33" s="356"/>
      <c r="IE33" s="356"/>
      <c r="IF33" s="356"/>
      <c r="IG33" s="356"/>
      <c r="IH33" s="356"/>
      <c r="II33" s="356"/>
      <c r="IJ33" s="356"/>
      <c r="IK33" s="356"/>
      <c r="IL33" s="356"/>
      <c r="IM33" s="356"/>
      <c r="IN33" s="356"/>
      <c r="IO33" s="356"/>
      <c r="IP33" s="356"/>
      <c r="IQ33" s="356"/>
    </row>
    <row r="34" spans="1:251" ht="14.25">
      <c r="A34" s="356"/>
      <c r="B34" s="356"/>
      <c r="C34" s="356"/>
      <c r="D34" s="394"/>
      <c r="E34" s="356"/>
      <c r="F34" s="356"/>
      <c r="G34" s="356"/>
      <c r="H34" s="356"/>
      <c r="I34" s="356"/>
      <c r="J34" s="356"/>
      <c r="K34" s="356"/>
      <c r="L34" s="356"/>
      <c r="M34" s="356"/>
      <c r="N34" s="356"/>
      <c r="O34" s="356"/>
      <c r="P34" s="356"/>
      <c r="Q34" s="356"/>
      <c r="R34" s="356"/>
      <c r="S34" s="356"/>
      <c r="T34" s="356"/>
      <c r="U34" s="356"/>
      <c r="V34" s="356"/>
      <c r="W34" s="356"/>
      <c r="X34" s="356"/>
      <c r="Y34" s="356"/>
      <c r="Z34" s="356"/>
      <c r="AA34" s="356"/>
      <c r="AB34" s="356"/>
      <c r="AC34" s="356"/>
      <c r="AD34" s="356"/>
      <c r="AE34" s="356"/>
      <c r="AF34" s="356"/>
      <c r="AG34" s="356"/>
      <c r="AH34" s="356"/>
      <c r="AI34" s="356"/>
      <c r="AJ34" s="356"/>
      <c r="AK34" s="356"/>
      <c r="AL34" s="356"/>
      <c r="AM34" s="356"/>
      <c r="AN34" s="356"/>
      <c r="AO34" s="356"/>
      <c r="AP34" s="356"/>
      <c r="AQ34" s="356"/>
      <c r="AR34" s="356"/>
      <c r="AS34" s="356"/>
      <c r="AT34" s="356"/>
      <c r="AU34" s="356"/>
      <c r="AV34" s="356"/>
      <c r="AW34" s="356"/>
      <c r="AX34" s="356"/>
      <c r="AY34" s="356"/>
      <c r="AZ34" s="356"/>
      <c r="BA34" s="356"/>
      <c r="BB34" s="356"/>
      <c r="BC34" s="356"/>
      <c r="BD34" s="356"/>
      <c r="BE34" s="356"/>
      <c r="BF34" s="356"/>
      <c r="BG34" s="356"/>
      <c r="BH34" s="356"/>
      <c r="BI34" s="356"/>
      <c r="BJ34" s="356"/>
      <c r="BK34" s="356"/>
      <c r="BL34" s="356"/>
      <c r="BM34" s="356"/>
      <c r="BN34" s="356"/>
      <c r="BO34" s="356"/>
      <c r="BP34" s="356"/>
      <c r="BQ34" s="356"/>
      <c r="BR34" s="356"/>
      <c r="BS34" s="356"/>
      <c r="BT34" s="356"/>
      <c r="BU34" s="356"/>
      <c r="BV34" s="356"/>
      <c r="BW34" s="356"/>
      <c r="BX34" s="356"/>
      <c r="BY34" s="356"/>
      <c r="BZ34" s="356"/>
      <c r="CA34" s="356"/>
      <c r="CB34" s="356"/>
      <c r="CC34" s="356"/>
      <c r="CD34" s="356"/>
      <c r="CE34" s="356"/>
      <c r="CF34" s="356"/>
      <c r="CG34" s="356"/>
      <c r="CH34" s="356"/>
      <c r="CI34" s="356"/>
      <c r="CJ34" s="356"/>
      <c r="CK34" s="356"/>
      <c r="CL34" s="356"/>
      <c r="CM34" s="356"/>
      <c r="CN34" s="356"/>
      <c r="CO34" s="356"/>
      <c r="CP34" s="356"/>
      <c r="CQ34" s="356"/>
      <c r="CR34" s="356"/>
      <c r="CS34" s="356"/>
      <c r="CT34" s="356"/>
      <c r="CU34" s="356"/>
      <c r="CV34" s="356"/>
      <c r="CW34" s="356"/>
      <c r="CX34" s="356"/>
      <c r="CY34" s="356"/>
      <c r="CZ34" s="356"/>
      <c r="DA34" s="356"/>
      <c r="DB34" s="356"/>
      <c r="DC34" s="356"/>
      <c r="DD34" s="356"/>
      <c r="DE34" s="356"/>
      <c r="DF34" s="356"/>
      <c r="DG34" s="356"/>
      <c r="DH34" s="356"/>
      <c r="DI34" s="356"/>
      <c r="DJ34" s="356"/>
      <c r="DK34" s="356"/>
      <c r="DL34" s="356"/>
      <c r="DM34" s="356"/>
      <c r="DN34" s="356"/>
      <c r="DO34" s="356"/>
      <c r="DP34" s="356"/>
      <c r="DQ34" s="356"/>
      <c r="DR34" s="356"/>
      <c r="DS34" s="356"/>
      <c r="DT34" s="356"/>
      <c r="DU34" s="356"/>
      <c r="DV34" s="356"/>
      <c r="DW34" s="356"/>
      <c r="DX34" s="356"/>
      <c r="DY34" s="356"/>
      <c r="DZ34" s="356"/>
      <c r="EA34" s="356"/>
      <c r="EB34" s="356"/>
      <c r="EC34" s="356"/>
      <c r="ED34" s="356"/>
      <c r="EE34" s="356"/>
      <c r="EF34" s="356"/>
      <c r="EG34" s="356"/>
      <c r="EH34" s="356"/>
      <c r="EI34" s="356"/>
      <c r="EJ34" s="356"/>
      <c r="EK34" s="356"/>
      <c r="EL34" s="356"/>
      <c r="EM34" s="356"/>
      <c r="EN34" s="356"/>
      <c r="EO34" s="356"/>
      <c r="EP34" s="356"/>
      <c r="EQ34" s="356"/>
      <c r="ER34" s="356"/>
      <c r="ES34" s="356"/>
      <c r="ET34" s="356"/>
      <c r="EU34" s="356"/>
      <c r="EV34" s="356"/>
      <c r="EW34" s="356"/>
      <c r="EX34" s="356"/>
      <c r="EY34" s="356"/>
      <c r="EZ34" s="356"/>
      <c r="FA34" s="356"/>
      <c r="FB34" s="356"/>
      <c r="FC34" s="356"/>
      <c r="FD34" s="356"/>
      <c r="FE34" s="356"/>
      <c r="FF34" s="356"/>
      <c r="FG34" s="356"/>
      <c r="FH34" s="356"/>
      <c r="FI34" s="356"/>
      <c r="FJ34" s="356"/>
      <c r="FK34" s="356"/>
      <c r="FL34" s="356"/>
      <c r="FM34" s="356"/>
      <c r="FN34" s="356"/>
      <c r="FO34" s="356"/>
      <c r="FP34" s="356"/>
      <c r="FQ34" s="356"/>
      <c r="FR34" s="356"/>
      <c r="FS34" s="356"/>
      <c r="FT34" s="356"/>
      <c r="FU34" s="356"/>
      <c r="FV34" s="356"/>
      <c r="FW34" s="356"/>
      <c r="FX34" s="356"/>
      <c r="FY34" s="356"/>
      <c r="FZ34" s="356"/>
      <c r="GA34" s="356"/>
      <c r="GB34" s="356"/>
      <c r="GC34" s="356"/>
      <c r="GD34" s="356"/>
      <c r="GE34" s="356"/>
      <c r="GF34" s="356"/>
      <c r="GG34" s="356"/>
      <c r="GH34" s="356"/>
      <c r="GI34" s="356"/>
      <c r="GJ34" s="356"/>
      <c r="GK34" s="356"/>
      <c r="GL34" s="356"/>
      <c r="GM34" s="356"/>
      <c r="GN34" s="356"/>
      <c r="GO34" s="356"/>
      <c r="GP34" s="356"/>
      <c r="GQ34" s="356"/>
      <c r="GR34" s="356"/>
      <c r="GS34" s="356"/>
      <c r="GT34" s="356"/>
      <c r="GU34" s="356"/>
      <c r="GV34" s="356"/>
      <c r="GW34" s="356"/>
      <c r="GX34" s="356"/>
      <c r="GY34" s="356"/>
      <c r="GZ34" s="356"/>
      <c r="HA34" s="356"/>
      <c r="HB34" s="356"/>
      <c r="HC34" s="356"/>
      <c r="HD34" s="356"/>
      <c r="HE34" s="356"/>
      <c r="HF34" s="356"/>
      <c r="HG34" s="356"/>
      <c r="HH34" s="356"/>
      <c r="HI34" s="356"/>
      <c r="HJ34" s="356"/>
      <c r="HK34" s="356"/>
      <c r="HL34" s="356"/>
      <c r="HM34" s="356"/>
      <c r="HN34" s="356"/>
      <c r="HO34" s="356"/>
      <c r="HP34" s="356"/>
      <c r="HQ34" s="356"/>
      <c r="HR34" s="356"/>
      <c r="HS34" s="356"/>
      <c r="HT34" s="356"/>
      <c r="HU34" s="356"/>
      <c r="HV34" s="356"/>
      <c r="HW34" s="356"/>
      <c r="HX34" s="356"/>
      <c r="HY34" s="356"/>
      <c r="HZ34" s="356"/>
      <c r="IA34" s="356"/>
      <c r="IB34" s="356"/>
      <c r="IC34" s="356"/>
      <c r="ID34" s="356"/>
      <c r="IE34" s="356"/>
      <c r="IF34" s="356"/>
      <c r="IG34" s="356"/>
      <c r="IH34" s="356"/>
      <c r="II34" s="356"/>
      <c r="IJ34" s="356"/>
      <c r="IK34" s="356"/>
      <c r="IL34" s="356"/>
      <c r="IM34" s="356"/>
      <c r="IN34" s="356"/>
      <c r="IO34" s="356"/>
      <c r="IP34" s="356"/>
      <c r="IQ34" s="356"/>
    </row>
    <row r="35" spans="1:251" ht="14.25">
      <c r="A35" s="356"/>
      <c r="B35" s="356"/>
      <c r="C35" s="356"/>
      <c r="D35" s="394"/>
      <c r="E35" s="356"/>
      <c r="F35" s="356"/>
      <c r="G35" s="356"/>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6"/>
      <c r="AN35" s="356"/>
      <c r="AO35" s="356"/>
      <c r="AP35" s="356"/>
      <c r="AQ35" s="356"/>
      <c r="AR35" s="356"/>
      <c r="AS35" s="356"/>
      <c r="AT35" s="356"/>
      <c r="AU35" s="356"/>
      <c r="AV35" s="356"/>
      <c r="AW35" s="356"/>
      <c r="AX35" s="356"/>
      <c r="AY35" s="356"/>
      <c r="AZ35" s="356"/>
      <c r="BA35" s="356"/>
      <c r="BB35" s="356"/>
      <c r="BC35" s="356"/>
      <c r="BD35" s="356"/>
      <c r="BE35" s="356"/>
      <c r="BF35" s="356"/>
      <c r="BG35" s="356"/>
      <c r="BH35" s="356"/>
      <c r="BI35" s="356"/>
      <c r="BJ35" s="356"/>
      <c r="BK35" s="356"/>
      <c r="BL35" s="356"/>
      <c r="BM35" s="356"/>
      <c r="BN35" s="356"/>
      <c r="BO35" s="356"/>
      <c r="BP35" s="356"/>
      <c r="BQ35" s="356"/>
      <c r="BR35" s="356"/>
      <c r="BS35" s="356"/>
      <c r="BT35" s="356"/>
      <c r="BU35" s="356"/>
      <c r="BV35" s="356"/>
      <c r="BW35" s="356"/>
      <c r="BX35" s="356"/>
      <c r="BY35" s="356"/>
      <c r="BZ35" s="356"/>
      <c r="CA35" s="356"/>
      <c r="CB35" s="356"/>
      <c r="CC35" s="356"/>
      <c r="CD35" s="356"/>
      <c r="CE35" s="356"/>
      <c r="CF35" s="356"/>
      <c r="CG35" s="356"/>
      <c r="CH35" s="356"/>
      <c r="CI35" s="356"/>
      <c r="CJ35" s="356"/>
      <c r="CK35" s="356"/>
      <c r="CL35" s="356"/>
      <c r="CM35" s="356"/>
      <c r="CN35" s="356"/>
      <c r="CO35" s="356"/>
      <c r="CP35" s="356"/>
      <c r="CQ35" s="356"/>
      <c r="CR35" s="356"/>
      <c r="CS35" s="356"/>
      <c r="CT35" s="356"/>
      <c r="CU35" s="356"/>
      <c r="CV35" s="356"/>
      <c r="CW35" s="356"/>
      <c r="CX35" s="356"/>
      <c r="CY35" s="356"/>
      <c r="CZ35" s="356"/>
      <c r="DA35" s="356"/>
      <c r="DB35" s="356"/>
      <c r="DC35" s="356"/>
      <c r="DD35" s="356"/>
      <c r="DE35" s="356"/>
      <c r="DF35" s="356"/>
      <c r="DG35" s="356"/>
      <c r="DH35" s="356"/>
      <c r="DI35" s="356"/>
      <c r="DJ35" s="356"/>
      <c r="DK35" s="356"/>
      <c r="DL35" s="356"/>
      <c r="DM35" s="356"/>
      <c r="DN35" s="356"/>
      <c r="DO35" s="356"/>
      <c r="DP35" s="356"/>
      <c r="DQ35" s="356"/>
      <c r="DR35" s="356"/>
      <c r="DS35" s="356"/>
      <c r="DT35" s="356"/>
      <c r="DU35" s="356"/>
      <c r="DV35" s="356"/>
      <c r="DW35" s="356"/>
      <c r="DX35" s="356"/>
      <c r="DY35" s="356"/>
      <c r="DZ35" s="356"/>
      <c r="EA35" s="356"/>
      <c r="EB35" s="356"/>
      <c r="EC35" s="356"/>
      <c r="ED35" s="356"/>
      <c r="EE35" s="356"/>
      <c r="EF35" s="356"/>
      <c r="EG35" s="356"/>
      <c r="EH35" s="356"/>
      <c r="EI35" s="356"/>
      <c r="EJ35" s="356"/>
      <c r="EK35" s="356"/>
      <c r="EL35" s="356"/>
      <c r="EM35" s="356"/>
      <c r="EN35" s="356"/>
      <c r="EO35" s="356"/>
      <c r="EP35" s="356"/>
      <c r="EQ35" s="356"/>
      <c r="ER35" s="356"/>
      <c r="ES35" s="356"/>
      <c r="ET35" s="356"/>
      <c r="EU35" s="356"/>
      <c r="EV35" s="356"/>
      <c r="EW35" s="356"/>
      <c r="EX35" s="356"/>
      <c r="EY35" s="356"/>
      <c r="EZ35" s="356"/>
      <c r="FA35" s="356"/>
      <c r="FB35" s="356"/>
      <c r="FC35" s="356"/>
      <c r="FD35" s="356"/>
      <c r="FE35" s="356"/>
      <c r="FF35" s="356"/>
      <c r="FG35" s="356"/>
      <c r="FH35" s="356"/>
      <c r="FI35" s="356"/>
      <c r="FJ35" s="356"/>
      <c r="FK35" s="356"/>
      <c r="FL35" s="356"/>
      <c r="FM35" s="356"/>
      <c r="FN35" s="356"/>
      <c r="FO35" s="356"/>
      <c r="FP35" s="356"/>
      <c r="FQ35" s="356"/>
      <c r="FR35" s="356"/>
      <c r="FS35" s="356"/>
      <c r="FT35" s="356"/>
      <c r="FU35" s="356"/>
      <c r="FV35" s="356"/>
      <c r="FW35" s="356"/>
      <c r="FX35" s="356"/>
      <c r="FY35" s="356"/>
      <c r="FZ35" s="356"/>
      <c r="GA35" s="356"/>
      <c r="GB35" s="356"/>
      <c r="GC35" s="356"/>
      <c r="GD35" s="356"/>
      <c r="GE35" s="356"/>
      <c r="GF35" s="356"/>
      <c r="GG35" s="356"/>
      <c r="GH35" s="356"/>
      <c r="GI35" s="356"/>
      <c r="GJ35" s="356"/>
      <c r="GK35" s="356"/>
      <c r="GL35" s="356"/>
      <c r="GM35" s="356"/>
      <c r="GN35" s="356"/>
      <c r="GO35" s="356"/>
      <c r="GP35" s="356"/>
      <c r="GQ35" s="356"/>
      <c r="GR35" s="356"/>
      <c r="GS35" s="356"/>
      <c r="GT35" s="356"/>
      <c r="GU35" s="356"/>
      <c r="GV35" s="356"/>
      <c r="GW35" s="356"/>
      <c r="GX35" s="356"/>
      <c r="GY35" s="356"/>
      <c r="GZ35" s="356"/>
      <c r="HA35" s="356"/>
      <c r="HB35" s="356"/>
      <c r="HC35" s="356"/>
      <c r="HD35" s="356"/>
      <c r="HE35" s="356"/>
      <c r="HF35" s="356"/>
      <c r="HG35" s="356"/>
      <c r="HH35" s="356"/>
      <c r="HI35" s="356"/>
      <c r="HJ35" s="356"/>
      <c r="HK35" s="356"/>
      <c r="HL35" s="356"/>
      <c r="HM35" s="356"/>
      <c r="HN35" s="356"/>
      <c r="HO35" s="356"/>
      <c r="HP35" s="356"/>
      <c r="HQ35" s="356"/>
      <c r="HR35" s="356"/>
      <c r="HS35" s="356"/>
      <c r="HT35" s="356"/>
      <c r="HU35" s="356"/>
      <c r="HV35" s="356"/>
      <c r="HW35" s="356"/>
      <c r="HX35" s="356"/>
      <c r="HY35" s="356"/>
      <c r="HZ35" s="356"/>
      <c r="IA35" s="356"/>
      <c r="IB35" s="356"/>
      <c r="IC35" s="356"/>
      <c r="ID35" s="356"/>
      <c r="IE35" s="356"/>
      <c r="IF35" s="356"/>
      <c r="IG35" s="356"/>
      <c r="IH35" s="356"/>
      <c r="II35" s="356"/>
      <c r="IJ35" s="356"/>
      <c r="IK35" s="356"/>
      <c r="IL35" s="356"/>
      <c r="IM35" s="356"/>
      <c r="IN35" s="356"/>
      <c r="IO35" s="356"/>
      <c r="IP35" s="356"/>
      <c r="IQ35" s="356"/>
    </row>
    <row r="36" spans="1:251" ht="14.25">
      <c r="A36" s="356"/>
      <c r="B36" s="356"/>
      <c r="C36" s="356"/>
      <c r="D36" s="394"/>
      <c r="E36" s="356"/>
      <c r="F36" s="356"/>
      <c r="G36" s="356"/>
      <c r="H36" s="356"/>
      <c r="I36" s="356"/>
      <c r="J36" s="356"/>
      <c r="K36" s="356"/>
      <c r="L36" s="356"/>
      <c r="M36" s="356"/>
      <c r="N36" s="356"/>
      <c r="O36" s="356"/>
      <c r="P36" s="356"/>
      <c r="Q36" s="356"/>
      <c r="R36" s="356"/>
      <c r="S36" s="356"/>
      <c r="T36" s="356"/>
      <c r="U36" s="356"/>
      <c r="V36" s="356"/>
      <c r="W36" s="356"/>
      <c r="X36" s="356"/>
      <c r="Y36" s="356"/>
      <c r="Z36" s="356"/>
      <c r="AA36" s="356"/>
      <c r="AB36" s="356"/>
      <c r="AC36" s="356"/>
      <c r="AD36" s="356"/>
      <c r="AE36" s="356"/>
      <c r="AF36" s="356"/>
      <c r="AG36" s="356"/>
      <c r="AH36" s="356"/>
      <c r="AI36" s="356"/>
      <c r="AJ36" s="356"/>
      <c r="AK36" s="356"/>
      <c r="AL36" s="356"/>
      <c r="AM36" s="356"/>
      <c r="AN36" s="356"/>
      <c r="AO36" s="356"/>
      <c r="AP36" s="356"/>
      <c r="AQ36" s="356"/>
      <c r="AR36" s="356"/>
      <c r="AS36" s="356"/>
      <c r="AT36" s="356"/>
      <c r="AU36" s="356"/>
      <c r="AV36" s="356"/>
      <c r="AW36" s="356"/>
      <c r="AX36" s="356"/>
      <c r="AY36" s="356"/>
      <c r="AZ36" s="356"/>
      <c r="BA36" s="356"/>
      <c r="BB36" s="356"/>
      <c r="BC36" s="356"/>
      <c r="BD36" s="356"/>
      <c r="BE36" s="356"/>
      <c r="BF36" s="356"/>
      <c r="BG36" s="356"/>
      <c r="BH36" s="356"/>
      <c r="BI36" s="356"/>
      <c r="BJ36" s="356"/>
      <c r="BK36" s="356"/>
      <c r="BL36" s="356"/>
      <c r="BM36" s="356"/>
      <c r="BN36" s="356"/>
      <c r="BO36" s="356"/>
      <c r="BP36" s="356"/>
      <c r="BQ36" s="356"/>
      <c r="BR36" s="356"/>
      <c r="BS36" s="356"/>
      <c r="BT36" s="356"/>
      <c r="BU36" s="356"/>
      <c r="BV36" s="356"/>
      <c r="BW36" s="356"/>
      <c r="BX36" s="356"/>
      <c r="BY36" s="356"/>
      <c r="BZ36" s="356"/>
      <c r="CA36" s="356"/>
      <c r="CB36" s="356"/>
      <c r="CC36" s="356"/>
      <c r="CD36" s="356"/>
      <c r="CE36" s="356"/>
      <c r="CF36" s="356"/>
      <c r="CG36" s="356"/>
      <c r="CH36" s="356"/>
      <c r="CI36" s="356"/>
      <c r="CJ36" s="356"/>
      <c r="CK36" s="356"/>
      <c r="CL36" s="356"/>
      <c r="CM36" s="356"/>
      <c r="CN36" s="356"/>
      <c r="CO36" s="356"/>
      <c r="CP36" s="356"/>
      <c r="CQ36" s="356"/>
      <c r="CR36" s="356"/>
      <c r="CS36" s="356"/>
      <c r="CT36" s="356"/>
      <c r="CU36" s="356"/>
      <c r="CV36" s="356"/>
      <c r="CW36" s="356"/>
      <c r="CX36" s="356"/>
      <c r="CY36" s="356"/>
      <c r="CZ36" s="356"/>
      <c r="DA36" s="356"/>
      <c r="DB36" s="356"/>
      <c r="DC36" s="356"/>
      <c r="DD36" s="356"/>
      <c r="DE36" s="356"/>
      <c r="DF36" s="356"/>
      <c r="DG36" s="356"/>
      <c r="DH36" s="356"/>
      <c r="DI36" s="356"/>
      <c r="DJ36" s="356"/>
      <c r="DK36" s="356"/>
      <c r="DL36" s="356"/>
      <c r="DM36" s="356"/>
      <c r="DN36" s="356"/>
      <c r="DO36" s="356"/>
      <c r="DP36" s="356"/>
      <c r="DQ36" s="356"/>
      <c r="DR36" s="356"/>
      <c r="DS36" s="356"/>
      <c r="DT36" s="356"/>
      <c r="DU36" s="356"/>
      <c r="DV36" s="356"/>
      <c r="DW36" s="356"/>
      <c r="DX36" s="356"/>
      <c r="DY36" s="356"/>
      <c r="DZ36" s="356"/>
      <c r="EA36" s="356"/>
      <c r="EB36" s="356"/>
      <c r="EC36" s="356"/>
      <c r="ED36" s="356"/>
      <c r="EE36" s="356"/>
      <c r="EF36" s="356"/>
      <c r="EG36" s="356"/>
      <c r="EH36" s="356"/>
      <c r="EI36" s="356"/>
      <c r="EJ36" s="356"/>
      <c r="EK36" s="356"/>
      <c r="EL36" s="356"/>
      <c r="EM36" s="356"/>
      <c r="EN36" s="356"/>
      <c r="EO36" s="356"/>
      <c r="EP36" s="356"/>
      <c r="EQ36" s="356"/>
      <c r="ER36" s="356"/>
      <c r="ES36" s="356"/>
      <c r="ET36" s="356"/>
      <c r="EU36" s="356"/>
      <c r="EV36" s="356"/>
      <c r="EW36" s="356"/>
      <c r="EX36" s="356"/>
      <c r="EY36" s="356"/>
      <c r="EZ36" s="356"/>
      <c r="FA36" s="356"/>
      <c r="FB36" s="356"/>
      <c r="FC36" s="356"/>
      <c r="FD36" s="356"/>
      <c r="FE36" s="356"/>
      <c r="FF36" s="356"/>
      <c r="FG36" s="356"/>
      <c r="FH36" s="356"/>
      <c r="FI36" s="356"/>
      <c r="FJ36" s="356"/>
      <c r="FK36" s="356"/>
      <c r="FL36" s="356"/>
      <c r="FM36" s="356"/>
      <c r="FN36" s="356"/>
      <c r="FO36" s="356"/>
      <c r="FP36" s="356"/>
      <c r="FQ36" s="356"/>
      <c r="FR36" s="356"/>
      <c r="FS36" s="356"/>
      <c r="FT36" s="356"/>
      <c r="FU36" s="356"/>
      <c r="FV36" s="356"/>
      <c r="FW36" s="356"/>
      <c r="FX36" s="356"/>
      <c r="FY36" s="356"/>
      <c r="FZ36" s="356"/>
      <c r="GA36" s="356"/>
      <c r="GB36" s="356"/>
      <c r="GC36" s="356"/>
      <c r="GD36" s="356"/>
      <c r="GE36" s="356"/>
      <c r="GF36" s="356"/>
      <c r="GG36" s="356"/>
      <c r="GH36" s="356"/>
      <c r="GI36" s="356"/>
      <c r="GJ36" s="356"/>
      <c r="GK36" s="356"/>
      <c r="GL36" s="356"/>
      <c r="GM36" s="356"/>
      <c r="GN36" s="356"/>
      <c r="GO36" s="356"/>
      <c r="GP36" s="356"/>
      <c r="GQ36" s="356"/>
      <c r="GR36" s="356"/>
      <c r="GS36" s="356"/>
      <c r="GT36" s="356"/>
      <c r="GU36" s="356"/>
      <c r="GV36" s="356"/>
      <c r="GW36" s="356"/>
      <c r="GX36" s="356"/>
      <c r="GY36" s="356"/>
      <c r="GZ36" s="356"/>
      <c r="HA36" s="356"/>
      <c r="HB36" s="356"/>
      <c r="HC36" s="356"/>
      <c r="HD36" s="356"/>
      <c r="HE36" s="356"/>
      <c r="HF36" s="356"/>
      <c r="HG36" s="356"/>
      <c r="HH36" s="356"/>
      <c r="HI36" s="356"/>
      <c r="HJ36" s="356"/>
      <c r="HK36" s="356"/>
      <c r="HL36" s="356"/>
      <c r="HM36" s="356"/>
      <c r="HN36" s="356"/>
      <c r="HO36" s="356"/>
      <c r="HP36" s="356"/>
      <c r="HQ36" s="356"/>
      <c r="HR36" s="356"/>
      <c r="HS36" s="356"/>
      <c r="HT36" s="356"/>
      <c r="HU36" s="356"/>
      <c r="HV36" s="356"/>
      <c r="HW36" s="356"/>
      <c r="HX36" s="356"/>
      <c r="HY36" s="356"/>
      <c r="HZ36" s="356"/>
      <c r="IA36" s="356"/>
      <c r="IB36" s="356"/>
      <c r="IC36" s="356"/>
      <c r="ID36" s="356"/>
      <c r="IE36" s="356"/>
      <c r="IF36" s="356"/>
      <c r="IG36" s="356"/>
      <c r="IH36" s="356"/>
      <c r="II36" s="356"/>
      <c r="IJ36" s="356"/>
      <c r="IK36" s="356"/>
      <c r="IL36" s="356"/>
      <c r="IM36" s="356"/>
      <c r="IN36" s="356"/>
      <c r="IO36" s="356"/>
      <c r="IP36" s="356"/>
      <c r="IQ36" s="356"/>
    </row>
    <row r="37" spans="1:251" ht="14.25">
      <c r="A37" s="356"/>
      <c r="B37" s="356"/>
      <c r="C37" s="356"/>
      <c r="D37" s="394"/>
      <c r="E37" s="356"/>
      <c r="F37" s="356"/>
      <c r="G37" s="356"/>
      <c r="H37" s="356"/>
      <c r="I37" s="356"/>
      <c r="J37" s="356"/>
      <c r="K37" s="356"/>
      <c r="L37" s="356"/>
      <c r="M37" s="356"/>
      <c r="N37" s="356"/>
      <c r="O37" s="356"/>
      <c r="P37" s="356"/>
      <c r="Q37" s="356"/>
      <c r="R37" s="356"/>
      <c r="S37" s="356"/>
      <c r="T37" s="356"/>
      <c r="U37" s="356"/>
      <c r="V37" s="356"/>
      <c r="W37" s="356"/>
      <c r="X37" s="356"/>
      <c r="Y37" s="356"/>
      <c r="Z37" s="356"/>
      <c r="AA37" s="356"/>
      <c r="AB37" s="356"/>
      <c r="AC37" s="356"/>
      <c r="AD37" s="356"/>
      <c r="AE37" s="356"/>
      <c r="AF37" s="356"/>
      <c r="AG37" s="356"/>
      <c r="AH37" s="356"/>
      <c r="AI37" s="356"/>
      <c r="AJ37" s="356"/>
      <c r="AK37" s="356"/>
      <c r="AL37" s="356"/>
      <c r="AM37" s="356"/>
      <c r="AN37" s="356"/>
      <c r="AO37" s="356"/>
      <c r="AP37" s="356"/>
      <c r="AQ37" s="356"/>
      <c r="AR37" s="356"/>
      <c r="AS37" s="356"/>
      <c r="AT37" s="356"/>
      <c r="AU37" s="356"/>
      <c r="AV37" s="356"/>
      <c r="AW37" s="356"/>
      <c r="AX37" s="356"/>
      <c r="AY37" s="356"/>
      <c r="AZ37" s="356"/>
      <c r="BA37" s="356"/>
      <c r="BB37" s="356"/>
      <c r="BC37" s="356"/>
      <c r="BD37" s="356"/>
      <c r="BE37" s="356"/>
      <c r="BF37" s="356"/>
      <c r="BG37" s="356"/>
      <c r="BH37" s="356"/>
      <c r="BI37" s="356"/>
      <c r="BJ37" s="356"/>
      <c r="BK37" s="356"/>
      <c r="BL37" s="356"/>
      <c r="BM37" s="356"/>
      <c r="BN37" s="356"/>
      <c r="BO37" s="356"/>
      <c r="BP37" s="356"/>
      <c r="BQ37" s="356"/>
      <c r="BR37" s="356"/>
      <c r="BS37" s="356"/>
      <c r="BT37" s="356"/>
      <c r="BU37" s="356"/>
      <c r="BV37" s="356"/>
      <c r="BW37" s="356"/>
      <c r="BX37" s="356"/>
      <c r="BY37" s="356"/>
      <c r="BZ37" s="356"/>
      <c r="CA37" s="356"/>
      <c r="CB37" s="356"/>
      <c r="CC37" s="356"/>
      <c r="CD37" s="356"/>
      <c r="CE37" s="356"/>
      <c r="CF37" s="356"/>
      <c r="CG37" s="356"/>
      <c r="CH37" s="356"/>
      <c r="CI37" s="356"/>
      <c r="CJ37" s="356"/>
      <c r="CK37" s="356"/>
      <c r="CL37" s="356"/>
      <c r="CM37" s="356"/>
      <c r="CN37" s="356"/>
      <c r="CO37" s="356"/>
      <c r="CP37" s="356"/>
      <c r="CQ37" s="356"/>
      <c r="CR37" s="356"/>
      <c r="CS37" s="356"/>
      <c r="CT37" s="356"/>
      <c r="CU37" s="356"/>
      <c r="CV37" s="356"/>
      <c r="CW37" s="356"/>
      <c r="CX37" s="356"/>
      <c r="CY37" s="356"/>
      <c r="CZ37" s="356"/>
      <c r="DA37" s="356"/>
      <c r="DB37" s="356"/>
      <c r="DC37" s="356"/>
      <c r="DD37" s="356"/>
      <c r="DE37" s="356"/>
      <c r="DF37" s="356"/>
      <c r="DG37" s="356"/>
      <c r="DH37" s="356"/>
      <c r="DI37" s="356"/>
      <c r="DJ37" s="356"/>
      <c r="DK37" s="356"/>
      <c r="DL37" s="356"/>
      <c r="DM37" s="356"/>
      <c r="DN37" s="356"/>
      <c r="DO37" s="356"/>
      <c r="DP37" s="356"/>
      <c r="DQ37" s="356"/>
      <c r="DR37" s="356"/>
      <c r="DS37" s="356"/>
      <c r="DT37" s="356"/>
      <c r="DU37" s="356"/>
      <c r="DV37" s="356"/>
      <c r="DW37" s="356"/>
      <c r="DX37" s="356"/>
      <c r="DY37" s="356"/>
      <c r="DZ37" s="356"/>
      <c r="EA37" s="356"/>
      <c r="EB37" s="356"/>
      <c r="EC37" s="356"/>
      <c r="ED37" s="356"/>
      <c r="EE37" s="356"/>
      <c r="EF37" s="356"/>
      <c r="EG37" s="356"/>
      <c r="EH37" s="356"/>
      <c r="EI37" s="356"/>
      <c r="EJ37" s="356"/>
      <c r="EK37" s="356"/>
      <c r="EL37" s="356"/>
      <c r="EM37" s="356"/>
      <c r="EN37" s="356"/>
      <c r="EO37" s="356"/>
      <c r="EP37" s="356"/>
      <c r="EQ37" s="356"/>
      <c r="ER37" s="356"/>
      <c r="ES37" s="356"/>
      <c r="ET37" s="356"/>
      <c r="EU37" s="356"/>
      <c r="EV37" s="356"/>
      <c r="EW37" s="356"/>
      <c r="EX37" s="356"/>
      <c r="EY37" s="356"/>
      <c r="EZ37" s="356"/>
      <c r="FA37" s="356"/>
      <c r="FB37" s="356"/>
      <c r="FC37" s="356"/>
      <c r="FD37" s="356"/>
      <c r="FE37" s="356"/>
      <c r="FF37" s="356"/>
      <c r="FG37" s="356"/>
      <c r="FH37" s="356"/>
      <c r="FI37" s="356"/>
      <c r="FJ37" s="356"/>
      <c r="FK37" s="356"/>
      <c r="FL37" s="356"/>
      <c r="FM37" s="356"/>
      <c r="FN37" s="356"/>
      <c r="FO37" s="356"/>
      <c r="FP37" s="356"/>
      <c r="FQ37" s="356"/>
      <c r="FR37" s="356"/>
      <c r="FS37" s="356"/>
      <c r="FT37" s="356"/>
      <c r="FU37" s="356"/>
      <c r="FV37" s="356"/>
      <c r="FW37" s="356"/>
      <c r="FX37" s="356"/>
      <c r="FY37" s="356"/>
      <c r="FZ37" s="356"/>
      <c r="GA37" s="356"/>
      <c r="GB37" s="356"/>
      <c r="GC37" s="356"/>
      <c r="GD37" s="356"/>
      <c r="GE37" s="356"/>
      <c r="GF37" s="356"/>
      <c r="GG37" s="356"/>
      <c r="GH37" s="356"/>
      <c r="GI37" s="356"/>
      <c r="GJ37" s="356"/>
      <c r="GK37" s="356"/>
      <c r="GL37" s="356"/>
      <c r="GM37" s="356"/>
      <c r="GN37" s="356"/>
      <c r="GO37" s="356"/>
      <c r="GP37" s="356"/>
      <c r="GQ37" s="356"/>
      <c r="GR37" s="356"/>
      <c r="GS37" s="356"/>
      <c r="GT37" s="356"/>
      <c r="GU37" s="356"/>
      <c r="GV37" s="356"/>
      <c r="GW37" s="356"/>
      <c r="GX37" s="356"/>
      <c r="GY37" s="356"/>
      <c r="GZ37" s="356"/>
      <c r="HA37" s="356"/>
      <c r="HB37" s="356"/>
      <c r="HC37" s="356"/>
      <c r="HD37" s="356"/>
      <c r="HE37" s="356"/>
      <c r="HF37" s="356"/>
      <c r="HG37" s="356"/>
      <c r="HH37" s="356"/>
      <c r="HI37" s="356"/>
      <c r="HJ37" s="356"/>
      <c r="HK37" s="356"/>
      <c r="HL37" s="356"/>
      <c r="HM37" s="356"/>
      <c r="HN37" s="356"/>
      <c r="HO37" s="356"/>
      <c r="HP37" s="356"/>
      <c r="HQ37" s="356"/>
      <c r="HR37" s="356"/>
      <c r="HS37" s="356"/>
      <c r="HT37" s="356"/>
      <c r="HU37" s="356"/>
      <c r="HV37" s="356"/>
      <c r="HW37" s="356"/>
      <c r="HX37" s="356"/>
      <c r="HY37" s="356"/>
      <c r="HZ37" s="356"/>
      <c r="IA37" s="356"/>
      <c r="IB37" s="356"/>
      <c r="IC37" s="356"/>
      <c r="ID37" s="356"/>
      <c r="IE37" s="356"/>
      <c r="IF37" s="356"/>
      <c r="IG37" s="356"/>
      <c r="IH37" s="356"/>
      <c r="II37" s="356"/>
      <c r="IJ37" s="356"/>
      <c r="IK37" s="356"/>
      <c r="IL37" s="356"/>
      <c r="IM37" s="356"/>
      <c r="IN37" s="356"/>
      <c r="IO37" s="356"/>
      <c r="IP37" s="356"/>
      <c r="IQ37" s="356"/>
    </row>
    <row r="38" spans="1:251" ht="14.25">
      <c r="A38" s="356"/>
      <c r="B38" s="356"/>
      <c r="C38" s="356"/>
      <c r="D38" s="394"/>
      <c r="E38" s="356"/>
      <c r="F38" s="356"/>
      <c r="G38" s="356"/>
      <c r="H38" s="356"/>
      <c r="I38" s="356"/>
      <c r="J38" s="356"/>
      <c r="K38" s="356"/>
      <c r="L38" s="356"/>
      <c r="M38" s="356"/>
      <c r="N38" s="356"/>
      <c r="O38" s="356"/>
      <c r="P38" s="356"/>
      <c r="Q38" s="356"/>
      <c r="R38" s="356"/>
      <c r="S38" s="356"/>
      <c r="T38" s="356"/>
      <c r="U38" s="356"/>
      <c r="V38" s="356"/>
      <c r="W38" s="356"/>
      <c r="X38" s="356"/>
      <c r="Y38" s="356"/>
      <c r="Z38" s="356"/>
      <c r="AA38" s="356"/>
      <c r="AB38" s="356"/>
      <c r="AC38" s="356"/>
      <c r="AD38" s="356"/>
      <c r="AE38" s="356"/>
      <c r="AF38" s="356"/>
      <c r="AG38" s="356"/>
      <c r="AH38" s="356"/>
      <c r="AI38" s="356"/>
      <c r="AJ38" s="356"/>
      <c r="AK38" s="356"/>
      <c r="AL38" s="356"/>
      <c r="AM38" s="356"/>
      <c r="AN38" s="356"/>
      <c r="AO38" s="356"/>
      <c r="AP38" s="356"/>
      <c r="AQ38" s="356"/>
      <c r="AR38" s="356"/>
      <c r="AS38" s="356"/>
      <c r="AT38" s="356"/>
      <c r="AU38" s="356"/>
      <c r="AV38" s="356"/>
      <c r="AW38" s="356"/>
      <c r="AX38" s="356"/>
      <c r="AY38" s="356"/>
      <c r="AZ38" s="356"/>
      <c r="BA38" s="356"/>
      <c r="BB38" s="356"/>
      <c r="BC38" s="356"/>
      <c r="BD38" s="356"/>
      <c r="BE38" s="356"/>
      <c r="BF38" s="356"/>
      <c r="BG38" s="356"/>
      <c r="BH38" s="356"/>
      <c r="BI38" s="356"/>
      <c r="BJ38" s="356"/>
      <c r="BK38" s="356"/>
      <c r="BL38" s="356"/>
      <c r="BM38" s="356"/>
      <c r="BN38" s="356"/>
      <c r="BO38" s="356"/>
      <c r="BP38" s="356"/>
      <c r="BQ38" s="356"/>
      <c r="BR38" s="356"/>
      <c r="BS38" s="356"/>
      <c r="BT38" s="356"/>
      <c r="BU38" s="356"/>
      <c r="BV38" s="356"/>
      <c r="BW38" s="356"/>
      <c r="BX38" s="356"/>
      <c r="BY38" s="356"/>
      <c r="BZ38" s="356"/>
      <c r="CA38" s="356"/>
      <c r="CB38" s="356"/>
      <c r="CC38" s="356"/>
      <c r="CD38" s="356"/>
      <c r="CE38" s="356"/>
      <c r="CF38" s="356"/>
      <c r="CG38" s="356"/>
      <c r="CH38" s="356"/>
      <c r="CI38" s="356"/>
      <c r="CJ38" s="356"/>
      <c r="CK38" s="356"/>
      <c r="CL38" s="356"/>
      <c r="CM38" s="356"/>
      <c r="CN38" s="356"/>
      <c r="CO38" s="356"/>
      <c r="CP38" s="356"/>
      <c r="CQ38" s="356"/>
      <c r="CR38" s="356"/>
      <c r="CS38" s="356"/>
      <c r="CT38" s="356"/>
      <c r="CU38" s="356"/>
      <c r="CV38" s="356"/>
      <c r="CW38" s="356"/>
      <c r="CX38" s="356"/>
      <c r="CY38" s="356"/>
      <c r="CZ38" s="356"/>
      <c r="DA38" s="356"/>
      <c r="DB38" s="356"/>
      <c r="DC38" s="356"/>
      <c r="DD38" s="356"/>
      <c r="DE38" s="356"/>
      <c r="DF38" s="356"/>
      <c r="DG38" s="356"/>
      <c r="DH38" s="356"/>
      <c r="DI38" s="356"/>
      <c r="DJ38" s="356"/>
      <c r="DK38" s="356"/>
      <c r="DL38" s="356"/>
      <c r="DM38" s="356"/>
      <c r="DN38" s="356"/>
      <c r="DO38" s="356"/>
      <c r="DP38" s="356"/>
      <c r="DQ38" s="356"/>
      <c r="DR38" s="356"/>
      <c r="DS38" s="356"/>
      <c r="DT38" s="356"/>
      <c r="DU38" s="356"/>
      <c r="DV38" s="356"/>
      <c r="DW38" s="356"/>
      <c r="DX38" s="356"/>
      <c r="DY38" s="356"/>
      <c r="DZ38" s="356"/>
      <c r="EA38" s="356"/>
      <c r="EB38" s="356"/>
      <c r="EC38" s="356"/>
      <c r="ED38" s="356"/>
      <c r="EE38" s="356"/>
      <c r="EF38" s="356"/>
      <c r="EG38" s="356"/>
      <c r="EH38" s="356"/>
      <c r="EI38" s="356"/>
      <c r="EJ38" s="356"/>
      <c r="EK38" s="356"/>
      <c r="EL38" s="356"/>
      <c r="EM38" s="356"/>
      <c r="EN38" s="356"/>
      <c r="EO38" s="356"/>
      <c r="EP38" s="356"/>
      <c r="EQ38" s="356"/>
      <c r="ER38" s="356"/>
      <c r="ES38" s="356"/>
      <c r="ET38" s="356"/>
      <c r="EU38" s="356"/>
      <c r="EV38" s="356"/>
      <c r="EW38" s="356"/>
      <c r="EX38" s="356"/>
      <c r="EY38" s="356"/>
      <c r="EZ38" s="356"/>
      <c r="FA38" s="356"/>
      <c r="FB38" s="356"/>
      <c r="FC38" s="356"/>
      <c r="FD38" s="356"/>
      <c r="FE38" s="356"/>
      <c r="FF38" s="356"/>
      <c r="FG38" s="356"/>
      <c r="FH38" s="356"/>
      <c r="FI38" s="356"/>
      <c r="FJ38" s="356"/>
      <c r="FK38" s="356"/>
      <c r="FL38" s="356"/>
      <c r="FM38" s="356"/>
      <c r="FN38" s="356"/>
      <c r="FO38" s="356"/>
      <c r="FP38" s="356"/>
      <c r="FQ38" s="356"/>
      <c r="FR38" s="356"/>
      <c r="FS38" s="356"/>
      <c r="FT38" s="356"/>
      <c r="FU38" s="356"/>
      <c r="FV38" s="356"/>
      <c r="FW38" s="356"/>
      <c r="FX38" s="356"/>
      <c r="FY38" s="356"/>
      <c r="FZ38" s="356"/>
      <c r="GA38" s="356"/>
      <c r="GB38" s="356"/>
      <c r="GC38" s="356"/>
      <c r="GD38" s="356"/>
      <c r="GE38" s="356"/>
      <c r="GF38" s="356"/>
      <c r="GG38" s="356"/>
      <c r="GH38" s="356"/>
      <c r="GI38" s="356"/>
      <c r="GJ38" s="356"/>
      <c r="GK38" s="356"/>
      <c r="GL38" s="356"/>
      <c r="GM38" s="356"/>
      <c r="GN38" s="356"/>
      <c r="GO38" s="356"/>
      <c r="GP38" s="356"/>
      <c r="GQ38" s="356"/>
      <c r="GR38" s="356"/>
      <c r="GS38" s="356"/>
      <c r="GT38" s="356"/>
      <c r="GU38" s="356"/>
      <c r="GV38" s="356"/>
      <c r="GW38" s="356"/>
      <c r="GX38" s="356"/>
      <c r="GY38" s="356"/>
      <c r="GZ38" s="356"/>
      <c r="HA38" s="356"/>
      <c r="HB38" s="356"/>
      <c r="HC38" s="356"/>
      <c r="HD38" s="356"/>
      <c r="HE38" s="356"/>
      <c r="HF38" s="356"/>
      <c r="HG38" s="356"/>
      <c r="HH38" s="356"/>
      <c r="HI38" s="356"/>
      <c r="HJ38" s="356"/>
      <c r="HK38" s="356"/>
      <c r="HL38" s="356"/>
      <c r="HM38" s="356"/>
      <c r="HN38" s="356"/>
      <c r="HO38" s="356"/>
      <c r="HP38" s="356"/>
      <c r="HQ38" s="356"/>
      <c r="HR38" s="356"/>
      <c r="HS38" s="356"/>
      <c r="HT38" s="356"/>
      <c r="HU38" s="356"/>
      <c r="HV38" s="356"/>
      <c r="HW38" s="356"/>
      <c r="HX38" s="356"/>
      <c r="HY38" s="356"/>
      <c r="HZ38" s="356"/>
      <c r="IA38" s="356"/>
      <c r="IB38" s="356"/>
      <c r="IC38" s="356"/>
      <c r="ID38" s="356"/>
      <c r="IE38" s="356"/>
      <c r="IF38" s="356"/>
      <c r="IG38" s="356"/>
      <c r="IH38" s="356"/>
      <c r="II38" s="356"/>
      <c r="IJ38" s="356"/>
      <c r="IK38" s="356"/>
      <c r="IL38" s="356"/>
      <c r="IM38" s="356"/>
      <c r="IN38" s="356"/>
      <c r="IO38" s="356"/>
      <c r="IP38" s="356"/>
      <c r="IQ38" s="356"/>
    </row>
  </sheetData>
  <sheetProtection/>
  <mergeCells count="12">
    <mergeCell ref="A1:O1"/>
    <mergeCell ref="M2:O2"/>
    <mergeCell ref="A3:A4"/>
    <mergeCell ref="B3:B4"/>
    <mergeCell ref="C3:C4"/>
    <mergeCell ref="D3:D4"/>
    <mergeCell ref="E3:E4"/>
    <mergeCell ref="F3:G3"/>
    <mergeCell ref="H3:I3"/>
    <mergeCell ref="J3:K3"/>
    <mergeCell ref="L3:M3"/>
    <mergeCell ref="N3:O3"/>
  </mergeCells>
  <printOptions horizontalCentered="1" verticalCentered="1"/>
  <pageMargins left="0.5118110236220472" right="0.5118110236220472" top="0.5118110236220472" bottom="0.5118110236220472" header="0.5118110236220472" footer="0.5118110236220472"/>
  <pageSetup fitToHeight="1" fitToWidth="1"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O32"/>
  <sheetViews>
    <sheetView zoomScalePageLayoutView="0" workbookViewId="0" topLeftCell="A1">
      <selection activeCell="A1" sqref="A1:M1"/>
    </sheetView>
  </sheetViews>
  <sheetFormatPr defaultColWidth="9.00390625" defaultRowHeight="9"/>
  <cols>
    <col min="1" max="1" width="16.875" style="161" customWidth="1"/>
    <col min="2" max="5" width="8.625" style="161" customWidth="1"/>
    <col min="6" max="7" width="8.625" style="239" customWidth="1"/>
    <col min="8" max="13" width="8.625" style="161" customWidth="1"/>
    <col min="14" max="16384" width="9.00390625" style="161" customWidth="1"/>
  </cols>
  <sheetData>
    <row r="1" spans="1:13" s="157" customFormat="1" ht="17.25">
      <c r="A1" s="1779" t="s">
        <v>202</v>
      </c>
      <c r="B1" s="1780"/>
      <c r="C1" s="1780"/>
      <c r="D1" s="1780"/>
      <c r="E1" s="1780"/>
      <c r="F1" s="1780"/>
      <c r="G1" s="1780"/>
      <c r="H1" s="1780"/>
      <c r="I1" s="1780"/>
      <c r="J1" s="1780"/>
      <c r="K1" s="1780"/>
      <c r="L1" s="1780"/>
      <c r="M1" s="1780"/>
    </row>
    <row r="2" spans="1:13" ht="18" thickBot="1">
      <c r="A2" s="159"/>
      <c r="B2" s="158"/>
      <c r="C2" s="158"/>
      <c r="D2" s="158"/>
      <c r="E2" s="158"/>
      <c r="F2" s="194"/>
      <c r="G2" s="194"/>
      <c r="H2" s="158"/>
      <c r="I2" s="158"/>
      <c r="J2" s="158"/>
      <c r="K2" s="158"/>
      <c r="L2" s="158"/>
      <c r="M2" s="158"/>
    </row>
    <row r="3" spans="1:13" ht="15" customHeight="1" thickTop="1">
      <c r="A3" s="1781" t="s">
        <v>203</v>
      </c>
      <c r="B3" s="1784" t="s">
        <v>204</v>
      </c>
      <c r="C3" s="1785"/>
      <c r="D3" s="1785"/>
      <c r="E3" s="1785"/>
      <c r="F3" s="1785"/>
      <c r="G3" s="1785"/>
      <c r="H3" s="1766"/>
      <c r="I3" s="1787" t="s">
        <v>205</v>
      </c>
      <c r="J3" s="1790" t="s">
        <v>206</v>
      </c>
      <c r="K3" s="1791"/>
      <c r="L3" s="1792"/>
      <c r="M3" s="1793" t="s">
        <v>207</v>
      </c>
    </row>
    <row r="4" spans="1:13" ht="14.25">
      <c r="A4" s="1782"/>
      <c r="B4" s="1786"/>
      <c r="C4" s="1769"/>
      <c r="D4" s="1769"/>
      <c r="E4" s="1769"/>
      <c r="F4" s="1769"/>
      <c r="G4" s="1769"/>
      <c r="H4" s="1770"/>
      <c r="I4" s="1788"/>
      <c r="J4" s="1796" t="s">
        <v>181</v>
      </c>
      <c r="K4" s="195" t="s">
        <v>208</v>
      </c>
      <c r="L4" s="196"/>
      <c r="M4" s="1794"/>
    </row>
    <row r="5" spans="1:13" ht="14.25">
      <c r="A5" s="1783"/>
      <c r="B5" s="162" t="s">
        <v>181</v>
      </c>
      <c r="C5" s="162" t="s">
        <v>182</v>
      </c>
      <c r="D5" s="162" t="s">
        <v>209</v>
      </c>
      <c r="E5" s="162" t="s">
        <v>210</v>
      </c>
      <c r="F5" s="197" t="s">
        <v>183</v>
      </c>
      <c r="G5" s="197" t="s">
        <v>209</v>
      </c>
      <c r="H5" s="162" t="s">
        <v>210</v>
      </c>
      <c r="I5" s="1789"/>
      <c r="J5" s="1797"/>
      <c r="K5" s="162" t="s">
        <v>211</v>
      </c>
      <c r="L5" s="162" t="s">
        <v>210</v>
      </c>
      <c r="M5" s="1795"/>
    </row>
    <row r="6" spans="1:13" ht="18" customHeight="1">
      <c r="A6" s="198"/>
      <c r="B6" s="199"/>
      <c r="C6" s="199"/>
      <c r="D6" s="199"/>
      <c r="E6" s="200"/>
      <c r="F6" s="201"/>
      <c r="G6" s="201"/>
      <c r="H6" s="200"/>
      <c r="I6" s="199"/>
      <c r="J6" s="199"/>
      <c r="K6" s="199"/>
      <c r="L6" s="199"/>
      <c r="M6" s="199"/>
    </row>
    <row r="7" spans="1:15" s="157" customFormat="1" ht="18" customHeight="1">
      <c r="A7" s="202" t="s">
        <v>191</v>
      </c>
      <c r="B7" s="176">
        <v>27</v>
      </c>
      <c r="C7" s="176">
        <v>31.2</v>
      </c>
      <c r="D7" s="182">
        <v>34.9</v>
      </c>
      <c r="E7" s="203">
        <v>19</v>
      </c>
      <c r="F7" s="182">
        <v>23.6</v>
      </c>
      <c r="G7" s="176">
        <v>20.6</v>
      </c>
      <c r="H7" s="203">
        <v>12</v>
      </c>
      <c r="I7" s="204">
        <v>480</v>
      </c>
      <c r="J7" s="204">
        <v>3</v>
      </c>
      <c r="K7" s="204">
        <v>13.4</v>
      </c>
      <c r="L7" s="205">
        <v>7</v>
      </c>
      <c r="M7" s="206">
        <v>221.1</v>
      </c>
      <c r="N7" s="207"/>
      <c r="O7" s="207"/>
    </row>
    <row r="8" spans="1:15" s="157" customFormat="1" ht="18" customHeight="1">
      <c r="A8" s="208" t="s">
        <v>212</v>
      </c>
      <c r="B8" s="176">
        <v>26.4</v>
      </c>
      <c r="C8" s="176">
        <v>30</v>
      </c>
      <c r="D8" s="182">
        <v>32.3</v>
      </c>
      <c r="E8" s="203">
        <v>4</v>
      </c>
      <c r="F8" s="176">
        <v>23.2</v>
      </c>
      <c r="G8" s="209">
        <v>21.9</v>
      </c>
      <c r="H8" s="203">
        <v>19</v>
      </c>
      <c r="I8" s="204">
        <v>220</v>
      </c>
      <c r="J8" s="204">
        <v>3.1</v>
      </c>
      <c r="K8" s="204">
        <v>12.7</v>
      </c>
      <c r="L8" s="205">
        <v>6</v>
      </c>
      <c r="M8" s="206">
        <v>220.6</v>
      </c>
      <c r="N8" s="207"/>
      <c r="O8" s="207"/>
    </row>
    <row r="9" spans="1:15" s="157" customFormat="1" ht="18" customHeight="1">
      <c r="A9" s="210" t="s">
        <v>213</v>
      </c>
      <c r="B9" s="176">
        <v>26.5</v>
      </c>
      <c r="C9" s="176">
        <v>31.7</v>
      </c>
      <c r="D9" s="183">
        <v>35.3</v>
      </c>
      <c r="E9" s="203">
        <v>26</v>
      </c>
      <c r="F9" s="176">
        <v>22</v>
      </c>
      <c r="G9" s="176">
        <v>20</v>
      </c>
      <c r="H9" s="203">
        <v>12</v>
      </c>
      <c r="I9" s="204">
        <v>348</v>
      </c>
      <c r="J9" s="204">
        <v>2.1</v>
      </c>
      <c r="K9" s="204">
        <v>9.8</v>
      </c>
      <c r="L9" s="211">
        <v>7</v>
      </c>
      <c r="M9" s="206">
        <v>219.2</v>
      </c>
      <c r="N9" s="207"/>
      <c r="O9" s="207"/>
    </row>
    <row r="10" spans="1:15" s="157" customFormat="1" ht="18" customHeight="1">
      <c r="A10" s="202" t="s">
        <v>214</v>
      </c>
      <c r="B10" s="176">
        <v>27.2</v>
      </c>
      <c r="C10" s="176">
        <v>31.4</v>
      </c>
      <c r="D10" s="183">
        <v>34.4</v>
      </c>
      <c r="E10" s="203">
        <v>26</v>
      </c>
      <c r="F10" s="212">
        <v>23.5</v>
      </c>
      <c r="G10" s="176">
        <v>21.9</v>
      </c>
      <c r="H10" s="203">
        <v>31</v>
      </c>
      <c r="I10" s="204">
        <v>145.5</v>
      </c>
      <c r="J10" s="204">
        <v>1.7</v>
      </c>
      <c r="K10" s="204">
        <v>6.2</v>
      </c>
      <c r="L10" s="205">
        <v>4</v>
      </c>
      <c r="M10" s="206">
        <v>208</v>
      </c>
      <c r="N10" s="207"/>
      <c r="O10" s="207"/>
    </row>
    <row r="11" spans="1:15" s="157" customFormat="1" ht="18" customHeight="1">
      <c r="A11" s="202"/>
      <c r="B11" s="213"/>
      <c r="C11" s="213"/>
      <c r="D11" s="213"/>
      <c r="E11" s="214"/>
      <c r="F11" s="176"/>
      <c r="G11" s="176"/>
      <c r="H11" s="214"/>
      <c r="I11" s="204"/>
      <c r="J11" s="215"/>
      <c r="K11" s="204"/>
      <c r="L11" s="205"/>
      <c r="M11" s="216"/>
      <c r="N11" s="207"/>
      <c r="O11" s="207"/>
    </row>
    <row r="12" spans="1:15" s="157" customFormat="1" ht="18" customHeight="1">
      <c r="A12" s="202" t="s">
        <v>215</v>
      </c>
      <c r="B12" s="217">
        <v>26.4</v>
      </c>
      <c r="C12" s="217">
        <v>31.1</v>
      </c>
      <c r="D12" s="183">
        <v>34.4</v>
      </c>
      <c r="E12" s="218">
        <v>21</v>
      </c>
      <c r="F12" s="217">
        <v>22.6</v>
      </c>
      <c r="G12" s="176">
        <v>20.8</v>
      </c>
      <c r="H12" s="218">
        <v>22</v>
      </c>
      <c r="I12" s="204">
        <v>245</v>
      </c>
      <c r="J12" s="204">
        <v>1.5</v>
      </c>
      <c r="K12" s="204">
        <v>5.3</v>
      </c>
      <c r="L12" s="205">
        <v>26</v>
      </c>
      <c r="M12" s="206">
        <v>218</v>
      </c>
      <c r="N12" s="207"/>
      <c r="O12" s="207"/>
    </row>
    <row r="13" spans="1:15" s="157" customFormat="1" ht="18" customHeight="1">
      <c r="A13" s="202" t="s">
        <v>216</v>
      </c>
      <c r="B13" s="176">
        <v>26.2</v>
      </c>
      <c r="C13" s="176">
        <v>30.3</v>
      </c>
      <c r="D13" s="183">
        <v>33.9</v>
      </c>
      <c r="E13" s="218">
        <v>19</v>
      </c>
      <c r="F13" s="217">
        <v>22.7</v>
      </c>
      <c r="G13" s="176">
        <v>20.2</v>
      </c>
      <c r="H13" s="218">
        <v>12</v>
      </c>
      <c r="I13" s="204">
        <v>458</v>
      </c>
      <c r="J13" s="204">
        <v>1.8</v>
      </c>
      <c r="K13" s="204">
        <v>8.3</v>
      </c>
      <c r="L13" s="205">
        <v>7</v>
      </c>
      <c r="M13" s="206">
        <v>225.9</v>
      </c>
      <c r="N13" s="207"/>
      <c r="O13" s="207"/>
    </row>
    <row r="14" spans="1:15" s="157" customFormat="1" ht="18" customHeight="1">
      <c r="A14" s="202" t="s">
        <v>217</v>
      </c>
      <c r="B14" s="183">
        <v>24.6</v>
      </c>
      <c r="C14" s="183">
        <v>30.4</v>
      </c>
      <c r="D14" s="183">
        <v>34.8</v>
      </c>
      <c r="E14" s="218">
        <v>19</v>
      </c>
      <c r="F14" s="183">
        <v>19.9</v>
      </c>
      <c r="G14" s="183">
        <v>18.2</v>
      </c>
      <c r="H14" s="218">
        <v>16</v>
      </c>
      <c r="I14" s="204">
        <v>182</v>
      </c>
      <c r="J14" s="204">
        <v>1.3</v>
      </c>
      <c r="K14" s="204">
        <v>6.3</v>
      </c>
      <c r="L14" s="205">
        <v>4</v>
      </c>
      <c r="M14" s="206">
        <v>183.6</v>
      </c>
      <c r="N14" s="207"/>
      <c r="O14" s="207"/>
    </row>
    <row r="15" spans="1:15" s="157" customFormat="1" ht="18" customHeight="1">
      <c r="A15" s="202" t="s">
        <v>218</v>
      </c>
      <c r="B15" s="176">
        <v>25.3</v>
      </c>
      <c r="C15" s="176">
        <v>30.8</v>
      </c>
      <c r="D15" s="182">
        <v>34.6</v>
      </c>
      <c r="E15" s="218">
        <v>19</v>
      </c>
      <c r="F15" s="182">
        <v>20.9</v>
      </c>
      <c r="G15" s="176">
        <v>19</v>
      </c>
      <c r="H15" s="218">
        <v>22</v>
      </c>
      <c r="I15" s="204">
        <v>281.5</v>
      </c>
      <c r="J15" s="204">
        <v>1.2</v>
      </c>
      <c r="K15" s="204">
        <v>5.9</v>
      </c>
      <c r="L15" s="205">
        <v>7</v>
      </c>
      <c r="M15" s="206">
        <v>195.3</v>
      </c>
      <c r="N15" s="207"/>
      <c r="O15" s="207"/>
    </row>
    <row r="16" spans="1:15" s="157" customFormat="1" ht="18" customHeight="1">
      <c r="A16" s="202"/>
      <c r="B16" s="182"/>
      <c r="C16" s="182"/>
      <c r="D16" s="182"/>
      <c r="E16" s="219"/>
      <c r="F16" s="213"/>
      <c r="G16" s="209"/>
      <c r="H16" s="214"/>
      <c r="I16" s="204"/>
      <c r="J16" s="215"/>
      <c r="K16" s="204"/>
      <c r="L16" s="205"/>
      <c r="M16" s="216"/>
      <c r="N16" s="207"/>
      <c r="O16" s="207"/>
    </row>
    <row r="17" spans="1:15" s="157" customFormat="1" ht="18" customHeight="1">
      <c r="A17" s="202" t="s">
        <v>219</v>
      </c>
      <c r="B17" s="176">
        <v>23.4</v>
      </c>
      <c r="C17" s="176">
        <v>28.6</v>
      </c>
      <c r="D17" s="183">
        <v>32.9</v>
      </c>
      <c r="E17" s="203">
        <v>26</v>
      </c>
      <c r="F17" s="176">
        <v>19.5</v>
      </c>
      <c r="G17" s="176">
        <v>17.4</v>
      </c>
      <c r="H17" s="203">
        <v>16</v>
      </c>
      <c r="I17" s="220">
        <v>479</v>
      </c>
      <c r="J17" s="221">
        <v>1</v>
      </c>
      <c r="K17" s="204">
        <v>4.4</v>
      </c>
      <c r="L17" s="205">
        <v>16</v>
      </c>
      <c r="M17" s="204">
        <v>198.1</v>
      </c>
      <c r="N17" s="222"/>
      <c r="O17" s="207"/>
    </row>
    <row r="18" spans="1:15" s="157" customFormat="1" ht="18" customHeight="1">
      <c r="A18" s="202" t="s">
        <v>220</v>
      </c>
      <c r="B18" s="176">
        <v>25.5</v>
      </c>
      <c r="C18" s="176">
        <v>31.4</v>
      </c>
      <c r="D18" s="183">
        <v>34.9</v>
      </c>
      <c r="E18" s="218">
        <v>26</v>
      </c>
      <c r="F18" s="176">
        <v>21.5</v>
      </c>
      <c r="G18" s="176">
        <v>18.8</v>
      </c>
      <c r="H18" s="203">
        <v>16</v>
      </c>
      <c r="I18" s="204">
        <v>373.5</v>
      </c>
      <c r="J18" s="204">
        <v>1.1</v>
      </c>
      <c r="K18" s="204">
        <v>6.6</v>
      </c>
      <c r="L18" s="205">
        <v>4</v>
      </c>
      <c r="M18" s="206">
        <v>203.9</v>
      </c>
      <c r="N18" s="207"/>
      <c r="O18" s="207"/>
    </row>
    <row r="19" spans="1:15" s="157" customFormat="1" ht="18" customHeight="1">
      <c r="A19" s="202" t="s">
        <v>221</v>
      </c>
      <c r="B19" s="176">
        <v>24</v>
      </c>
      <c r="C19" s="176">
        <v>30.2</v>
      </c>
      <c r="D19" s="183">
        <v>33.8</v>
      </c>
      <c r="E19" s="203">
        <v>20</v>
      </c>
      <c r="F19" s="176">
        <v>19.7</v>
      </c>
      <c r="G19" s="209">
        <v>16.9</v>
      </c>
      <c r="H19" s="203">
        <v>22</v>
      </c>
      <c r="I19" s="204">
        <v>272</v>
      </c>
      <c r="J19" s="204">
        <v>1</v>
      </c>
      <c r="K19" s="204">
        <v>7</v>
      </c>
      <c r="L19" s="211">
        <v>12</v>
      </c>
      <c r="M19" s="206">
        <v>185.8</v>
      </c>
      <c r="N19" s="207"/>
      <c r="O19" s="207"/>
    </row>
    <row r="20" spans="1:15" s="157" customFormat="1" ht="18" customHeight="1">
      <c r="A20" s="202" t="s">
        <v>222</v>
      </c>
      <c r="B20" s="176">
        <v>23.9</v>
      </c>
      <c r="C20" s="176">
        <v>29.1</v>
      </c>
      <c r="D20" s="183">
        <v>32.8</v>
      </c>
      <c r="E20" s="218">
        <v>31</v>
      </c>
      <c r="F20" s="176">
        <v>19.7</v>
      </c>
      <c r="G20" s="176">
        <v>16.9</v>
      </c>
      <c r="H20" s="203">
        <v>31</v>
      </c>
      <c r="I20" s="204">
        <v>215.5</v>
      </c>
      <c r="J20" s="204">
        <v>1.3</v>
      </c>
      <c r="K20" s="204">
        <v>5.5</v>
      </c>
      <c r="L20" s="205">
        <v>20</v>
      </c>
      <c r="M20" s="206">
        <v>192.3</v>
      </c>
      <c r="N20" s="207"/>
      <c r="O20" s="207"/>
    </row>
    <row r="21" spans="1:15" s="157" customFormat="1" ht="18" customHeight="1">
      <c r="A21" s="202"/>
      <c r="B21" s="213"/>
      <c r="C21" s="213"/>
      <c r="D21" s="182"/>
      <c r="E21" s="203"/>
      <c r="F21" s="176"/>
      <c r="G21" s="209"/>
      <c r="H21" s="214"/>
      <c r="I21" s="204"/>
      <c r="J21" s="215"/>
      <c r="K21" s="204"/>
      <c r="L21" s="205"/>
      <c r="M21" s="216"/>
      <c r="N21" s="207"/>
      <c r="O21" s="207"/>
    </row>
    <row r="22" spans="1:15" s="157" customFormat="1" ht="18" customHeight="1">
      <c r="A22" s="202" t="s">
        <v>223</v>
      </c>
      <c r="B22" s="176">
        <v>26.2</v>
      </c>
      <c r="C22" s="176">
        <v>32.2</v>
      </c>
      <c r="D22" s="183">
        <v>35.9</v>
      </c>
      <c r="E22" s="218">
        <v>31</v>
      </c>
      <c r="F22" s="176">
        <v>21.7</v>
      </c>
      <c r="G22" s="176">
        <v>19.9</v>
      </c>
      <c r="H22" s="203">
        <v>31</v>
      </c>
      <c r="I22" s="204">
        <v>189</v>
      </c>
      <c r="J22" s="204">
        <v>1.4</v>
      </c>
      <c r="K22" s="204">
        <v>7.8</v>
      </c>
      <c r="L22" s="205">
        <v>4</v>
      </c>
      <c r="M22" s="206">
        <v>177.9</v>
      </c>
      <c r="N22" s="207"/>
      <c r="O22" s="207"/>
    </row>
    <row r="23" spans="1:15" s="157" customFormat="1" ht="18" customHeight="1">
      <c r="A23" s="202" t="s">
        <v>224</v>
      </c>
      <c r="B23" s="176">
        <v>25</v>
      </c>
      <c r="C23" s="176">
        <v>30.7</v>
      </c>
      <c r="D23" s="183">
        <v>34.8</v>
      </c>
      <c r="E23" s="218">
        <v>31</v>
      </c>
      <c r="F23" s="176">
        <v>20.8</v>
      </c>
      <c r="G23" s="176">
        <v>17.7</v>
      </c>
      <c r="H23" s="203">
        <v>31</v>
      </c>
      <c r="I23" s="204">
        <v>209.5</v>
      </c>
      <c r="J23" s="223">
        <v>1.6</v>
      </c>
      <c r="K23" s="204">
        <v>7.9</v>
      </c>
      <c r="L23" s="205">
        <v>27</v>
      </c>
      <c r="M23" s="206">
        <v>184.1</v>
      </c>
      <c r="N23" s="207"/>
      <c r="O23" s="207"/>
    </row>
    <row r="24" spans="1:15" s="157" customFormat="1" ht="18" customHeight="1">
      <c r="A24" s="208" t="s">
        <v>225</v>
      </c>
      <c r="B24" s="176">
        <v>25.8</v>
      </c>
      <c r="C24" s="176">
        <v>29.4</v>
      </c>
      <c r="D24" s="182">
        <v>33.4</v>
      </c>
      <c r="E24" s="203">
        <v>27</v>
      </c>
      <c r="F24" s="176">
        <v>22.9</v>
      </c>
      <c r="G24" s="176">
        <v>20.4</v>
      </c>
      <c r="H24" s="203">
        <v>1</v>
      </c>
      <c r="I24" s="204">
        <v>156</v>
      </c>
      <c r="J24" s="204">
        <v>2.6</v>
      </c>
      <c r="K24" s="204">
        <v>15.6</v>
      </c>
      <c r="L24" s="205">
        <v>4</v>
      </c>
      <c r="M24" s="206">
        <v>211</v>
      </c>
      <c r="N24" s="207"/>
      <c r="O24" s="207"/>
    </row>
    <row r="25" spans="1:15" s="157" customFormat="1" ht="18" customHeight="1">
      <c r="A25" s="210" t="s">
        <v>226</v>
      </c>
      <c r="B25" s="176">
        <v>25.9</v>
      </c>
      <c r="C25" s="176">
        <v>29.6</v>
      </c>
      <c r="D25" s="183">
        <v>33.6</v>
      </c>
      <c r="E25" s="203">
        <v>19</v>
      </c>
      <c r="F25" s="176">
        <v>22.8</v>
      </c>
      <c r="G25" s="176">
        <v>20.9</v>
      </c>
      <c r="H25" s="203">
        <v>2</v>
      </c>
      <c r="I25" s="204">
        <v>143</v>
      </c>
      <c r="J25" s="223">
        <v>1.7</v>
      </c>
      <c r="K25" s="223">
        <v>9.9</v>
      </c>
      <c r="L25" s="224">
        <v>6</v>
      </c>
      <c r="M25" s="206">
        <v>223.7</v>
      </c>
      <c r="N25" s="207"/>
      <c r="O25" s="207"/>
    </row>
    <row r="26" spans="1:13" ht="17.25">
      <c r="A26" s="225"/>
      <c r="B26" s="226"/>
      <c r="C26" s="226"/>
      <c r="D26" s="226"/>
      <c r="E26" s="227"/>
      <c r="F26" s="228"/>
      <c r="G26" s="228"/>
      <c r="H26" s="227"/>
      <c r="I26" s="229"/>
      <c r="J26" s="229"/>
      <c r="K26" s="230"/>
      <c r="L26" s="230"/>
      <c r="M26" s="231"/>
    </row>
    <row r="27" spans="1:13" ht="13.5">
      <c r="A27" s="232"/>
      <c r="B27" s="233"/>
      <c r="C27" s="234"/>
      <c r="D27" s="234"/>
      <c r="E27" s="234"/>
      <c r="F27" s="235"/>
      <c r="G27" s="235"/>
      <c r="H27" s="234"/>
      <c r="I27" s="234"/>
      <c r="J27" s="234"/>
      <c r="K27" s="234"/>
      <c r="L27" s="234"/>
      <c r="M27" s="234"/>
    </row>
    <row r="28" spans="1:13" ht="14.25">
      <c r="A28" s="190" t="s">
        <v>227</v>
      </c>
      <c r="B28" s="191"/>
      <c r="C28" s="191"/>
      <c r="D28" s="191"/>
      <c r="E28" s="191"/>
      <c r="F28" s="236"/>
      <c r="G28" s="236"/>
      <c r="H28" s="191"/>
      <c r="I28" s="191"/>
      <c r="J28" s="191"/>
      <c r="K28" s="191"/>
      <c r="L28" s="191"/>
      <c r="M28" s="191"/>
    </row>
    <row r="29" spans="1:13" ht="14.25">
      <c r="A29" s="190" t="s">
        <v>228</v>
      </c>
      <c r="B29" s="191"/>
      <c r="C29" s="191"/>
      <c r="D29" s="191"/>
      <c r="E29" s="191"/>
      <c r="F29" s="236"/>
      <c r="G29" s="236"/>
      <c r="H29" s="191"/>
      <c r="I29" s="191"/>
      <c r="J29" s="191"/>
      <c r="K29" s="191"/>
      <c r="L29" s="191"/>
      <c r="M29" s="191"/>
    </row>
    <row r="30" spans="1:13" ht="14.25">
      <c r="A30" s="190" t="s">
        <v>229</v>
      </c>
      <c r="B30" s="191"/>
      <c r="C30" s="191"/>
      <c r="D30" s="191"/>
      <c r="E30" s="191"/>
      <c r="F30" s="236"/>
      <c r="G30" s="236"/>
      <c r="H30" s="191"/>
      <c r="I30" s="191"/>
      <c r="J30" s="191"/>
      <c r="K30" s="191"/>
      <c r="L30" s="191"/>
      <c r="M30" s="191"/>
    </row>
    <row r="31" spans="1:13" ht="14.25">
      <c r="A31" s="190"/>
      <c r="B31" s="191"/>
      <c r="C31" s="191"/>
      <c r="D31" s="191"/>
      <c r="E31" s="191"/>
      <c r="F31" s="236"/>
      <c r="G31" s="236"/>
      <c r="H31" s="191"/>
      <c r="I31" s="191"/>
      <c r="J31" s="191"/>
      <c r="K31" s="191"/>
      <c r="L31" s="191"/>
      <c r="M31" s="191"/>
    </row>
    <row r="32" spans="1:13" s="98" customFormat="1" ht="14.25">
      <c r="A32" s="190" t="s">
        <v>230</v>
      </c>
      <c r="B32" s="237"/>
      <c r="C32" s="237"/>
      <c r="D32" s="237"/>
      <c r="E32" s="237"/>
      <c r="F32" s="238"/>
      <c r="G32" s="238"/>
      <c r="H32" s="237"/>
      <c r="I32" s="237"/>
      <c r="J32" s="237"/>
      <c r="K32" s="237"/>
      <c r="L32" s="237"/>
      <c r="M32" s="237"/>
    </row>
  </sheetData>
  <sheetProtection/>
  <mergeCells count="7">
    <mergeCell ref="A1:M1"/>
    <mergeCell ref="A3:A5"/>
    <mergeCell ref="B3:H4"/>
    <mergeCell ref="I3:I5"/>
    <mergeCell ref="J3:L3"/>
    <mergeCell ref="M3:M5"/>
    <mergeCell ref="J4:J5"/>
  </mergeCells>
  <printOptions horizontalCentered="1" verticalCentered="1"/>
  <pageMargins left="0.3937007874015748" right="0.3937007874015748" top="0.984251968503937" bottom="0.984251968503937" header="0.5118110236220472" footer="0.5118110236220472"/>
  <pageSetup horizontalDpi="600" verticalDpi="600" orientation="landscape" paperSize="9" scale="89" r:id="rId1"/>
</worksheet>
</file>

<file path=xl/worksheets/sheet40.xml><?xml version="1.0" encoding="utf-8"?>
<worksheet xmlns="http://schemas.openxmlformats.org/spreadsheetml/2006/main" xmlns:r="http://schemas.openxmlformats.org/officeDocument/2006/relationships">
  <dimension ref="A1:R28"/>
  <sheetViews>
    <sheetView showOutlineSymbols="0" zoomScalePageLayoutView="0" workbookViewId="0" topLeftCell="A1">
      <selection activeCell="A1" sqref="A1:I1"/>
    </sheetView>
  </sheetViews>
  <sheetFormatPr defaultColWidth="10.75390625" defaultRowHeight="9"/>
  <cols>
    <col min="1" max="1" width="11.75390625" style="398" customWidth="1"/>
    <col min="2" max="2" width="9.50390625" style="398" bestFit="1" customWidth="1"/>
    <col min="3" max="3" width="11.625" style="398" bestFit="1" customWidth="1"/>
    <col min="4" max="4" width="10.625" style="398" customWidth="1"/>
    <col min="5" max="5" width="14.00390625" style="398" bestFit="1" customWidth="1"/>
    <col min="6" max="6" width="12.875" style="398" customWidth="1"/>
    <col min="7" max="7" width="10.50390625" style="398" customWidth="1"/>
    <col min="8" max="8" width="14.00390625" style="398" bestFit="1" customWidth="1"/>
    <col min="9" max="9" width="10.875" style="398" bestFit="1" customWidth="1"/>
    <col min="10" max="10" width="11.375" style="398" bestFit="1" customWidth="1"/>
    <col min="11" max="18" width="10.875" style="398" bestFit="1" customWidth="1"/>
    <col min="19" max="16384" width="10.75390625" style="398" customWidth="1"/>
  </cols>
  <sheetData>
    <row r="1" spans="1:8" ht="15.75" customHeight="1">
      <c r="A1" s="2272" t="s">
        <v>331</v>
      </c>
      <c r="B1" s="2272"/>
      <c r="C1" s="2272"/>
      <c r="D1" s="2272"/>
      <c r="E1" s="2272"/>
      <c r="F1" s="2272"/>
      <c r="G1" s="2272"/>
      <c r="H1" s="2272"/>
    </row>
    <row r="2" spans="1:8" ht="15.75" customHeight="1" thickBot="1">
      <c r="A2" s="399"/>
      <c r="B2" s="400"/>
      <c r="C2" s="400"/>
      <c r="D2" s="400"/>
      <c r="E2" s="400"/>
      <c r="F2" s="400"/>
      <c r="G2" s="400"/>
      <c r="H2" s="401" t="s">
        <v>332</v>
      </c>
    </row>
    <row r="3" spans="1:8" ht="17.25" customHeight="1" thickTop="1">
      <c r="A3" s="2273" t="s">
        <v>333</v>
      </c>
      <c r="B3" s="2276" t="s">
        <v>334</v>
      </c>
      <c r="C3" s="2277"/>
      <c r="D3" s="2277"/>
      <c r="E3" s="2277"/>
      <c r="F3" s="2278" t="s">
        <v>335</v>
      </c>
      <c r="G3" s="2279"/>
      <c r="H3" s="2279"/>
    </row>
    <row r="4" spans="1:8" ht="20.25" customHeight="1">
      <c r="A4" s="2274"/>
      <c r="B4" s="2280" t="s">
        <v>336</v>
      </c>
      <c r="C4" s="2280"/>
      <c r="D4" s="2281" t="s">
        <v>337</v>
      </c>
      <c r="E4" s="2282"/>
      <c r="F4" s="402" t="s">
        <v>336</v>
      </c>
      <c r="G4" s="2283" t="s">
        <v>337</v>
      </c>
      <c r="H4" s="2284"/>
    </row>
    <row r="5" spans="1:8" ht="23.25" customHeight="1">
      <c r="A5" s="2274"/>
      <c r="B5" s="2285" t="s">
        <v>338</v>
      </c>
      <c r="C5" s="2266" t="s">
        <v>339</v>
      </c>
      <c r="D5" s="2268" t="s">
        <v>340</v>
      </c>
      <c r="E5" s="2269"/>
      <c r="F5" s="403" t="s">
        <v>339</v>
      </c>
      <c r="G5" s="2270" t="s">
        <v>340</v>
      </c>
      <c r="H5" s="2271"/>
    </row>
    <row r="6" spans="1:8" ht="22.5" customHeight="1">
      <c r="A6" s="2275"/>
      <c r="B6" s="2286"/>
      <c r="C6" s="2267"/>
      <c r="D6" s="404" t="s">
        <v>341</v>
      </c>
      <c r="E6" s="405" t="s">
        <v>342</v>
      </c>
      <c r="F6" s="403" t="s">
        <v>343</v>
      </c>
      <c r="G6" s="405" t="s">
        <v>341</v>
      </c>
      <c r="H6" s="406" t="s">
        <v>342</v>
      </c>
    </row>
    <row r="7" spans="1:8" ht="15.75" customHeight="1">
      <c r="A7" s="407"/>
      <c r="B7" s="408"/>
      <c r="C7" s="409"/>
      <c r="D7" s="409"/>
      <c r="E7" s="409"/>
      <c r="F7" s="410"/>
      <c r="G7" s="410"/>
      <c r="H7" s="410"/>
    </row>
    <row r="8" spans="1:18" ht="15.75" customHeight="1">
      <c r="A8" s="411" t="s">
        <v>92</v>
      </c>
      <c r="B8" s="412">
        <v>12347</v>
      </c>
      <c r="C8" s="413">
        <v>170680</v>
      </c>
      <c r="D8" s="414">
        <v>254931</v>
      </c>
      <c r="E8" s="414">
        <v>163726454</v>
      </c>
      <c r="F8" s="415">
        <v>92751</v>
      </c>
      <c r="G8" s="415">
        <v>234809</v>
      </c>
      <c r="H8" s="415">
        <v>163801160</v>
      </c>
      <c r="I8" s="416"/>
      <c r="J8" s="416"/>
      <c r="K8" s="416"/>
      <c r="L8" s="416"/>
      <c r="M8" s="416"/>
      <c r="N8" s="416"/>
      <c r="O8" s="416"/>
      <c r="P8" s="416"/>
      <c r="Q8" s="416"/>
      <c r="R8" s="416"/>
    </row>
    <row r="9" spans="1:18" s="421" customFormat="1" ht="15.75" customHeight="1">
      <c r="A9" s="417">
        <v>29</v>
      </c>
      <c r="B9" s="418">
        <v>12478</v>
      </c>
      <c r="C9" s="419">
        <v>171166</v>
      </c>
      <c r="D9" s="414">
        <v>257638</v>
      </c>
      <c r="E9" s="414">
        <v>163541925</v>
      </c>
      <c r="F9" s="415">
        <v>88468</v>
      </c>
      <c r="G9" s="415">
        <v>237591</v>
      </c>
      <c r="H9" s="415">
        <v>165985312</v>
      </c>
      <c r="I9" s="420"/>
      <c r="J9" s="420"/>
      <c r="K9" s="420"/>
      <c r="L9" s="420"/>
      <c r="M9" s="420"/>
      <c r="N9" s="420"/>
      <c r="O9" s="420"/>
      <c r="P9" s="420"/>
      <c r="Q9" s="420"/>
      <c r="R9" s="420"/>
    </row>
    <row r="10" spans="1:18" s="421" customFormat="1" ht="15.75" customHeight="1">
      <c r="A10" s="417">
        <v>30</v>
      </c>
      <c r="B10" s="418">
        <v>12499</v>
      </c>
      <c r="C10" s="419">
        <v>170812</v>
      </c>
      <c r="D10" s="414">
        <v>257156</v>
      </c>
      <c r="E10" s="414">
        <v>161239262</v>
      </c>
      <c r="F10" s="415">
        <v>85139</v>
      </c>
      <c r="G10" s="415">
        <v>238931</v>
      </c>
      <c r="H10" s="415">
        <v>167673179</v>
      </c>
      <c r="I10" s="420"/>
      <c r="J10" s="420"/>
      <c r="K10" s="420"/>
      <c r="L10" s="420"/>
      <c r="M10" s="420"/>
      <c r="N10" s="420"/>
      <c r="O10" s="420"/>
      <c r="P10" s="420"/>
      <c r="Q10" s="420"/>
      <c r="R10" s="420"/>
    </row>
    <row r="11" spans="1:18" s="421" customFormat="1" ht="15.75" customHeight="1">
      <c r="A11" s="422" t="s">
        <v>344</v>
      </c>
      <c r="B11" s="418">
        <v>12649</v>
      </c>
      <c r="C11" s="419">
        <v>169926</v>
      </c>
      <c r="D11" s="414">
        <v>255868</v>
      </c>
      <c r="E11" s="414">
        <v>159479189</v>
      </c>
      <c r="F11" s="415">
        <v>82560</v>
      </c>
      <c r="G11" s="415">
        <v>239572</v>
      </c>
      <c r="H11" s="415">
        <v>168971415</v>
      </c>
      <c r="I11" s="420"/>
      <c r="J11" s="420"/>
      <c r="K11" s="420"/>
      <c r="L11" s="420"/>
      <c r="M11" s="420"/>
      <c r="N11" s="420"/>
      <c r="O11" s="420"/>
      <c r="P11" s="420"/>
      <c r="Q11" s="420"/>
      <c r="R11" s="420"/>
    </row>
    <row r="12" spans="1:18" ht="15.75" customHeight="1">
      <c r="A12" s="423"/>
      <c r="B12" s="374"/>
      <c r="C12" s="424"/>
      <c r="D12" s="425"/>
      <c r="E12" s="425"/>
      <c r="F12" s="426"/>
      <c r="G12" s="426"/>
      <c r="H12" s="426"/>
      <c r="I12" s="416"/>
      <c r="J12" s="416"/>
      <c r="K12" s="416"/>
      <c r="L12" s="416"/>
      <c r="M12" s="416"/>
      <c r="N12" s="416"/>
      <c r="O12" s="416"/>
      <c r="P12" s="416"/>
      <c r="Q12" s="416"/>
      <c r="R12" s="416"/>
    </row>
    <row r="13" spans="1:8" s="429" customFormat="1" ht="15.75" customHeight="1">
      <c r="A13" s="427" t="s">
        <v>345</v>
      </c>
      <c r="B13" s="428">
        <v>12698</v>
      </c>
      <c r="C13" s="428">
        <v>169445</v>
      </c>
      <c r="D13" s="374">
        <v>256065</v>
      </c>
      <c r="E13" s="374">
        <v>159389854</v>
      </c>
      <c r="F13" s="374">
        <v>80491</v>
      </c>
      <c r="G13" s="374">
        <v>239659</v>
      </c>
      <c r="H13" s="374">
        <v>169837515</v>
      </c>
    </row>
    <row r="14" spans="1:8" s="429" customFormat="1" ht="15.75" customHeight="1">
      <c r="A14" s="423">
        <v>12</v>
      </c>
      <c r="B14" s="428">
        <v>12704</v>
      </c>
      <c r="C14" s="428">
        <v>169218</v>
      </c>
      <c r="D14" s="374">
        <v>256153</v>
      </c>
      <c r="E14" s="374">
        <v>159392072</v>
      </c>
      <c r="F14" s="374">
        <v>80451</v>
      </c>
      <c r="G14" s="374">
        <v>239696</v>
      </c>
      <c r="H14" s="374">
        <v>169932212</v>
      </c>
    </row>
    <row r="15" spans="1:8" s="429" customFormat="1" ht="15.75" customHeight="1">
      <c r="A15" s="423" t="s">
        <v>346</v>
      </c>
      <c r="B15" s="428">
        <v>12694</v>
      </c>
      <c r="C15" s="428">
        <v>168650</v>
      </c>
      <c r="D15" s="374">
        <v>256239</v>
      </c>
      <c r="E15" s="374">
        <v>159336542</v>
      </c>
      <c r="F15" s="374">
        <v>80496</v>
      </c>
      <c r="G15" s="374">
        <v>239894</v>
      </c>
      <c r="H15" s="374">
        <v>170127529</v>
      </c>
    </row>
    <row r="16" spans="1:8" s="429" customFormat="1" ht="15.75" customHeight="1">
      <c r="A16" s="423">
        <v>2</v>
      </c>
      <c r="B16" s="428">
        <v>12703</v>
      </c>
      <c r="C16" s="428">
        <v>168370</v>
      </c>
      <c r="D16" s="374">
        <v>256259</v>
      </c>
      <c r="E16" s="374">
        <v>159266119</v>
      </c>
      <c r="F16" s="374">
        <v>80612</v>
      </c>
      <c r="G16" s="374">
        <v>239878</v>
      </c>
      <c r="H16" s="374">
        <v>170187687</v>
      </c>
    </row>
    <row r="17" spans="1:8" s="429" customFormat="1" ht="15.75" customHeight="1">
      <c r="A17" s="430">
        <v>3</v>
      </c>
      <c r="B17" s="431">
        <v>12710</v>
      </c>
      <c r="C17" s="431">
        <v>167491</v>
      </c>
      <c r="D17" s="380">
        <v>256407</v>
      </c>
      <c r="E17" s="380">
        <v>159262781</v>
      </c>
      <c r="F17" s="380">
        <v>80746</v>
      </c>
      <c r="G17" s="380">
        <v>239957</v>
      </c>
      <c r="H17" s="380">
        <v>170314310</v>
      </c>
    </row>
    <row r="18" spans="1:8" s="429" customFormat="1" ht="15.75" customHeight="1">
      <c r="A18" s="432" t="s">
        <v>347</v>
      </c>
      <c r="B18" s="431">
        <v>12649</v>
      </c>
      <c r="C18" s="431">
        <v>169926</v>
      </c>
      <c r="D18" s="380">
        <v>255868</v>
      </c>
      <c r="E18" s="380">
        <v>159479189</v>
      </c>
      <c r="F18" s="380">
        <v>82560</v>
      </c>
      <c r="G18" s="380">
        <v>239572</v>
      </c>
      <c r="H18" s="380">
        <v>168971415</v>
      </c>
    </row>
    <row r="19" spans="1:8" ht="15.75" customHeight="1">
      <c r="A19" s="433"/>
      <c r="B19" s="433"/>
      <c r="C19" s="433"/>
      <c r="D19" s="433"/>
      <c r="E19" s="433"/>
      <c r="F19" s="433"/>
      <c r="G19" s="433"/>
      <c r="H19" s="433"/>
    </row>
    <row r="20" spans="1:7" s="436" customFormat="1" ht="15.75" customHeight="1">
      <c r="A20" s="371" t="s">
        <v>348</v>
      </c>
      <c r="B20" s="434"/>
      <c r="C20" s="434"/>
      <c r="D20" s="434"/>
      <c r="E20" s="434"/>
      <c r="F20" s="434"/>
      <c r="G20" s="435"/>
    </row>
    <row r="21" spans="1:6" ht="15.75" customHeight="1">
      <c r="A21" s="437"/>
      <c r="B21" s="437"/>
      <c r="C21" s="437"/>
      <c r="D21" s="437"/>
      <c r="E21" s="437"/>
      <c r="F21" s="437"/>
    </row>
    <row r="22" ht="15.75" customHeight="1"/>
    <row r="23" spans="2:5" ht="15.75" customHeight="1">
      <c r="B23" s="438"/>
      <c r="C23" s="438"/>
      <c r="D23" s="438"/>
      <c r="E23" s="438"/>
    </row>
    <row r="24" spans="2:5" ht="14.25">
      <c r="B24" s="438"/>
      <c r="C24" s="438"/>
      <c r="D24" s="438"/>
      <c r="E24" s="438"/>
    </row>
    <row r="25" spans="2:5" ht="14.25">
      <c r="B25" s="438"/>
      <c r="C25" s="438"/>
      <c r="D25" s="438"/>
      <c r="E25" s="438"/>
    </row>
    <row r="26" spans="2:5" ht="14.25">
      <c r="B26" s="438"/>
      <c r="C26" s="438"/>
      <c r="D26" s="438"/>
      <c r="E26" s="438"/>
    </row>
    <row r="27" spans="2:5" ht="14.25">
      <c r="B27" s="438"/>
      <c r="C27" s="438"/>
      <c r="D27" s="438"/>
      <c r="E27" s="438"/>
    </row>
    <row r="28" spans="2:5" ht="14.25">
      <c r="B28" s="438"/>
      <c r="C28" s="438"/>
      <c r="D28" s="438"/>
      <c r="E28" s="438"/>
    </row>
  </sheetData>
  <sheetProtection/>
  <mergeCells count="11">
    <mergeCell ref="B5:B6"/>
    <mergeCell ref="C5:C6"/>
    <mergeCell ref="D5:E5"/>
    <mergeCell ref="G5:H5"/>
    <mergeCell ref="A1:H1"/>
    <mergeCell ref="A3:A6"/>
    <mergeCell ref="B3:E3"/>
    <mergeCell ref="F3:H3"/>
    <mergeCell ref="B4:C4"/>
    <mergeCell ref="D4:E4"/>
    <mergeCell ref="G4:H4"/>
  </mergeCells>
  <printOptions horizontalCentered="1" verticalCentered="1"/>
  <pageMargins left="0.5118110236220472" right="0.5118110236220472" top="0.5118110236220472" bottom="0.5118110236220472" header="0.5118110236220472" footer="0.5118110236220472"/>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A1:IT40"/>
  <sheetViews>
    <sheetView showOutlineSymbols="0" zoomScale="87" zoomScaleNormal="87" zoomScaleSheetLayoutView="100" zoomScalePageLayoutView="0" workbookViewId="0" topLeftCell="A1">
      <selection activeCell="A1" sqref="A1:I1"/>
    </sheetView>
  </sheetViews>
  <sheetFormatPr defaultColWidth="10.75390625" defaultRowHeight="9"/>
  <cols>
    <col min="1" max="1" width="12.75390625" style="398" customWidth="1"/>
    <col min="2" max="4" width="13.75390625" style="398" customWidth="1"/>
    <col min="5" max="7" width="14.625" style="398" customWidth="1"/>
    <col min="8" max="16384" width="10.75390625" style="398" customWidth="1"/>
  </cols>
  <sheetData>
    <row r="1" spans="1:254" ht="15.75" customHeight="1">
      <c r="A1" s="2272" t="s">
        <v>349</v>
      </c>
      <c r="B1" s="2272"/>
      <c r="C1" s="2272"/>
      <c r="D1" s="2272"/>
      <c r="E1" s="2272"/>
      <c r="F1" s="2272"/>
      <c r="G1" s="2272"/>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5"/>
      <c r="AJ1" s="355"/>
      <c r="AK1" s="355"/>
      <c r="AL1" s="355"/>
      <c r="AM1" s="355"/>
      <c r="AN1" s="355"/>
      <c r="AO1" s="355"/>
      <c r="AP1" s="355"/>
      <c r="AQ1" s="355"/>
      <c r="AR1" s="355"/>
      <c r="AS1" s="355"/>
      <c r="AT1" s="355"/>
      <c r="AU1" s="355"/>
      <c r="AV1" s="355"/>
      <c r="AW1" s="355"/>
      <c r="AX1" s="355"/>
      <c r="AY1" s="355"/>
      <c r="AZ1" s="355"/>
      <c r="BA1" s="355"/>
      <c r="BB1" s="355"/>
      <c r="BC1" s="355"/>
      <c r="BD1" s="355"/>
      <c r="BE1" s="355"/>
      <c r="BF1" s="355"/>
      <c r="BG1" s="355"/>
      <c r="BH1" s="355"/>
      <c r="BI1" s="355"/>
      <c r="BJ1" s="355"/>
      <c r="BK1" s="355"/>
      <c r="BL1" s="355"/>
      <c r="BM1" s="355"/>
      <c r="BN1" s="355"/>
      <c r="BO1" s="355"/>
      <c r="BP1" s="355"/>
      <c r="BQ1" s="355"/>
      <c r="BR1" s="355"/>
      <c r="BS1" s="355"/>
      <c r="BT1" s="355"/>
      <c r="BU1" s="355"/>
      <c r="BV1" s="355"/>
      <c r="BW1" s="355"/>
      <c r="BX1" s="355"/>
      <c r="BY1" s="355"/>
      <c r="BZ1" s="355"/>
      <c r="CA1" s="355"/>
      <c r="CB1" s="355"/>
      <c r="CC1" s="355"/>
      <c r="CD1" s="355"/>
      <c r="CE1" s="355"/>
      <c r="CF1" s="355"/>
      <c r="CG1" s="355"/>
      <c r="CH1" s="355"/>
      <c r="CI1" s="355"/>
      <c r="CJ1" s="355"/>
      <c r="CK1" s="355"/>
      <c r="CL1" s="355"/>
      <c r="CM1" s="355"/>
      <c r="CN1" s="355"/>
      <c r="CO1" s="355"/>
      <c r="CP1" s="355"/>
      <c r="CQ1" s="355"/>
      <c r="CR1" s="355"/>
      <c r="CS1" s="355"/>
      <c r="CT1" s="355"/>
      <c r="CU1" s="355"/>
      <c r="CV1" s="355"/>
      <c r="CW1" s="355"/>
      <c r="CX1" s="355"/>
      <c r="CY1" s="355"/>
      <c r="CZ1" s="355"/>
      <c r="DA1" s="355"/>
      <c r="DB1" s="355"/>
      <c r="DC1" s="355"/>
      <c r="DD1" s="355"/>
      <c r="DE1" s="355"/>
      <c r="DF1" s="355"/>
      <c r="DG1" s="355"/>
      <c r="DH1" s="355"/>
      <c r="DI1" s="355"/>
      <c r="DJ1" s="355"/>
      <c r="DK1" s="355"/>
      <c r="DL1" s="355"/>
      <c r="DM1" s="355"/>
      <c r="DN1" s="355"/>
      <c r="DO1" s="355"/>
      <c r="DP1" s="355"/>
      <c r="DQ1" s="355"/>
      <c r="DR1" s="355"/>
      <c r="DS1" s="355"/>
      <c r="DT1" s="355"/>
      <c r="DU1" s="355"/>
      <c r="DV1" s="355"/>
      <c r="DW1" s="355"/>
      <c r="DX1" s="355"/>
      <c r="DY1" s="355"/>
      <c r="DZ1" s="355"/>
      <c r="EA1" s="355"/>
      <c r="EB1" s="355"/>
      <c r="EC1" s="355"/>
      <c r="ED1" s="355"/>
      <c r="EE1" s="355"/>
      <c r="EF1" s="355"/>
      <c r="EG1" s="355"/>
      <c r="EH1" s="355"/>
      <c r="EI1" s="355"/>
      <c r="EJ1" s="355"/>
      <c r="EK1" s="355"/>
      <c r="EL1" s="355"/>
      <c r="EM1" s="355"/>
      <c r="EN1" s="355"/>
      <c r="EO1" s="355"/>
      <c r="EP1" s="355"/>
      <c r="EQ1" s="355"/>
      <c r="ER1" s="355"/>
      <c r="ES1" s="355"/>
      <c r="ET1" s="355"/>
      <c r="EU1" s="355"/>
      <c r="EV1" s="355"/>
      <c r="EW1" s="355"/>
      <c r="EX1" s="355"/>
      <c r="EY1" s="355"/>
      <c r="EZ1" s="355"/>
      <c r="FA1" s="355"/>
      <c r="FB1" s="355"/>
      <c r="FC1" s="355"/>
      <c r="FD1" s="355"/>
      <c r="FE1" s="355"/>
      <c r="FF1" s="355"/>
      <c r="FG1" s="355"/>
      <c r="FH1" s="355"/>
      <c r="FI1" s="355"/>
      <c r="FJ1" s="355"/>
      <c r="FK1" s="355"/>
      <c r="FL1" s="355"/>
      <c r="FM1" s="355"/>
      <c r="FN1" s="355"/>
      <c r="FO1" s="355"/>
      <c r="FP1" s="355"/>
      <c r="FQ1" s="355"/>
      <c r="FR1" s="355"/>
      <c r="FS1" s="355"/>
      <c r="FT1" s="355"/>
      <c r="FU1" s="355"/>
      <c r="FV1" s="355"/>
      <c r="FW1" s="355"/>
      <c r="FX1" s="355"/>
      <c r="FY1" s="355"/>
      <c r="FZ1" s="355"/>
      <c r="GA1" s="355"/>
      <c r="GB1" s="355"/>
      <c r="GC1" s="355"/>
      <c r="GD1" s="355"/>
      <c r="GE1" s="355"/>
      <c r="GF1" s="355"/>
      <c r="GG1" s="355"/>
      <c r="GH1" s="355"/>
      <c r="GI1" s="355"/>
      <c r="GJ1" s="355"/>
      <c r="GK1" s="355"/>
      <c r="GL1" s="355"/>
      <c r="GM1" s="355"/>
      <c r="GN1" s="355"/>
      <c r="GO1" s="355"/>
      <c r="GP1" s="355"/>
      <c r="GQ1" s="355"/>
      <c r="GR1" s="355"/>
      <c r="GS1" s="355"/>
      <c r="GT1" s="355"/>
      <c r="GU1" s="355"/>
      <c r="GV1" s="355"/>
      <c r="GW1" s="355"/>
      <c r="GX1" s="355"/>
      <c r="GY1" s="355"/>
      <c r="GZ1" s="355"/>
      <c r="HA1" s="355"/>
      <c r="HB1" s="355"/>
      <c r="HC1" s="355"/>
      <c r="HD1" s="355"/>
      <c r="HE1" s="355"/>
      <c r="HF1" s="355"/>
      <c r="HG1" s="355"/>
      <c r="HH1" s="355"/>
      <c r="HI1" s="355"/>
      <c r="HJ1" s="355"/>
      <c r="HK1" s="355"/>
      <c r="HL1" s="355"/>
      <c r="HM1" s="355"/>
      <c r="HN1" s="355"/>
      <c r="HO1" s="355"/>
      <c r="HP1" s="355"/>
      <c r="HQ1" s="355"/>
      <c r="HR1" s="355"/>
      <c r="HS1" s="355"/>
      <c r="HT1" s="355"/>
      <c r="HU1" s="355"/>
      <c r="HV1" s="355"/>
      <c r="HW1" s="355"/>
      <c r="HX1" s="355"/>
      <c r="HY1" s="355"/>
      <c r="HZ1" s="355"/>
      <c r="IA1" s="355"/>
      <c r="IB1" s="355"/>
      <c r="IC1" s="355"/>
      <c r="ID1" s="355"/>
      <c r="IE1" s="355"/>
      <c r="IF1" s="355"/>
      <c r="IG1" s="355"/>
      <c r="IH1" s="355"/>
      <c r="II1" s="355"/>
      <c r="IJ1" s="355"/>
      <c r="IK1" s="355"/>
      <c r="IL1" s="355"/>
      <c r="IM1" s="355"/>
      <c r="IN1" s="355"/>
      <c r="IO1" s="355"/>
      <c r="IP1" s="355"/>
      <c r="IQ1" s="355"/>
      <c r="IR1" s="355"/>
      <c r="IS1" s="355"/>
      <c r="IT1" s="355"/>
    </row>
    <row r="2" spans="1:254" ht="15.75" customHeight="1">
      <c r="A2" s="2261" t="s">
        <v>350</v>
      </c>
      <c r="B2" s="2261"/>
      <c r="C2" s="2261"/>
      <c r="D2" s="2261"/>
      <c r="E2" s="2261"/>
      <c r="F2" s="2261"/>
      <c r="G2" s="2261"/>
      <c r="H2" s="355"/>
      <c r="I2" s="355"/>
      <c r="J2" s="355"/>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c r="AP2" s="355"/>
      <c r="AQ2" s="355"/>
      <c r="AR2" s="355"/>
      <c r="AS2" s="355"/>
      <c r="AT2" s="355"/>
      <c r="AU2" s="355"/>
      <c r="AV2" s="355"/>
      <c r="AW2" s="355"/>
      <c r="AX2" s="355"/>
      <c r="AY2" s="355"/>
      <c r="AZ2" s="355"/>
      <c r="BA2" s="355"/>
      <c r="BB2" s="355"/>
      <c r="BC2" s="355"/>
      <c r="BD2" s="355"/>
      <c r="BE2" s="355"/>
      <c r="BF2" s="355"/>
      <c r="BG2" s="355"/>
      <c r="BH2" s="355"/>
      <c r="BI2" s="355"/>
      <c r="BJ2" s="355"/>
      <c r="BK2" s="355"/>
      <c r="BL2" s="355"/>
      <c r="BM2" s="355"/>
      <c r="BN2" s="355"/>
      <c r="BO2" s="355"/>
      <c r="BP2" s="355"/>
      <c r="BQ2" s="355"/>
      <c r="BR2" s="355"/>
      <c r="BS2" s="355"/>
      <c r="BT2" s="355"/>
      <c r="BU2" s="355"/>
      <c r="BV2" s="355"/>
      <c r="BW2" s="355"/>
      <c r="BX2" s="355"/>
      <c r="BY2" s="355"/>
      <c r="BZ2" s="355"/>
      <c r="CA2" s="355"/>
      <c r="CB2" s="355"/>
      <c r="CC2" s="355"/>
      <c r="CD2" s="355"/>
      <c r="CE2" s="355"/>
      <c r="CF2" s="355"/>
      <c r="CG2" s="355"/>
      <c r="CH2" s="355"/>
      <c r="CI2" s="355"/>
      <c r="CJ2" s="355"/>
      <c r="CK2" s="355"/>
      <c r="CL2" s="355"/>
      <c r="CM2" s="355"/>
      <c r="CN2" s="355"/>
      <c r="CO2" s="355"/>
      <c r="CP2" s="355"/>
      <c r="CQ2" s="355"/>
      <c r="CR2" s="355"/>
      <c r="CS2" s="355"/>
      <c r="CT2" s="355"/>
      <c r="CU2" s="355"/>
      <c r="CV2" s="355"/>
      <c r="CW2" s="355"/>
      <c r="CX2" s="355"/>
      <c r="CY2" s="355"/>
      <c r="CZ2" s="355"/>
      <c r="DA2" s="355"/>
      <c r="DB2" s="355"/>
      <c r="DC2" s="355"/>
      <c r="DD2" s="355"/>
      <c r="DE2" s="355"/>
      <c r="DF2" s="355"/>
      <c r="DG2" s="355"/>
      <c r="DH2" s="355"/>
      <c r="DI2" s="355"/>
      <c r="DJ2" s="355"/>
      <c r="DK2" s="355"/>
      <c r="DL2" s="355"/>
      <c r="DM2" s="355"/>
      <c r="DN2" s="355"/>
      <c r="DO2" s="355"/>
      <c r="DP2" s="355"/>
      <c r="DQ2" s="355"/>
      <c r="DR2" s="355"/>
      <c r="DS2" s="355"/>
      <c r="DT2" s="355"/>
      <c r="DU2" s="355"/>
      <c r="DV2" s="355"/>
      <c r="DW2" s="355"/>
      <c r="DX2" s="355"/>
      <c r="DY2" s="355"/>
      <c r="DZ2" s="355"/>
      <c r="EA2" s="355"/>
      <c r="EB2" s="355"/>
      <c r="EC2" s="355"/>
      <c r="ED2" s="355"/>
      <c r="EE2" s="355"/>
      <c r="EF2" s="355"/>
      <c r="EG2" s="355"/>
      <c r="EH2" s="355"/>
      <c r="EI2" s="355"/>
      <c r="EJ2" s="355"/>
      <c r="EK2" s="355"/>
      <c r="EL2" s="355"/>
      <c r="EM2" s="355"/>
      <c r="EN2" s="355"/>
      <c r="EO2" s="355"/>
      <c r="EP2" s="355"/>
      <c r="EQ2" s="355"/>
      <c r="ER2" s="355"/>
      <c r="ES2" s="355"/>
      <c r="ET2" s="355"/>
      <c r="EU2" s="355"/>
      <c r="EV2" s="355"/>
      <c r="EW2" s="355"/>
      <c r="EX2" s="355"/>
      <c r="EY2" s="355"/>
      <c r="EZ2" s="355"/>
      <c r="FA2" s="355"/>
      <c r="FB2" s="355"/>
      <c r="FC2" s="355"/>
      <c r="FD2" s="355"/>
      <c r="FE2" s="355"/>
      <c r="FF2" s="355"/>
      <c r="FG2" s="355"/>
      <c r="FH2" s="355"/>
      <c r="FI2" s="355"/>
      <c r="FJ2" s="355"/>
      <c r="FK2" s="355"/>
      <c r="FL2" s="355"/>
      <c r="FM2" s="355"/>
      <c r="FN2" s="355"/>
      <c r="FO2" s="355"/>
      <c r="FP2" s="355"/>
      <c r="FQ2" s="355"/>
      <c r="FR2" s="355"/>
      <c r="FS2" s="355"/>
      <c r="FT2" s="355"/>
      <c r="FU2" s="355"/>
      <c r="FV2" s="355"/>
      <c r="FW2" s="355"/>
      <c r="FX2" s="355"/>
      <c r="FY2" s="355"/>
      <c r="FZ2" s="355"/>
      <c r="GA2" s="355"/>
      <c r="GB2" s="355"/>
      <c r="GC2" s="355"/>
      <c r="GD2" s="355"/>
      <c r="GE2" s="355"/>
      <c r="GF2" s="355"/>
      <c r="GG2" s="355"/>
      <c r="GH2" s="355"/>
      <c r="GI2" s="355"/>
      <c r="GJ2" s="355"/>
      <c r="GK2" s="355"/>
      <c r="GL2" s="355"/>
      <c r="GM2" s="355"/>
      <c r="GN2" s="355"/>
      <c r="GO2" s="355"/>
      <c r="GP2" s="355"/>
      <c r="GQ2" s="355"/>
      <c r="GR2" s="355"/>
      <c r="GS2" s="355"/>
      <c r="GT2" s="355"/>
      <c r="GU2" s="355"/>
      <c r="GV2" s="355"/>
      <c r="GW2" s="355"/>
      <c r="GX2" s="355"/>
      <c r="GY2" s="355"/>
      <c r="GZ2" s="355"/>
      <c r="HA2" s="355"/>
      <c r="HB2" s="355"/>
      <c r="HC2" s="355"/>
      <c r="HD2" s="355"/>
      <c r="HE2" s="355"/>
      <c r="HF2" s="355"/>
      <c r="HG2" s="355"/>
      <c r="HH2" s="355"/>
      <c r="HI2" s="355"/>
      <c r="HJ2" s="355"/>
      <c r="HK2" s="355"/>
      <c r="HL2" s="355"/>
      <c r="HM2" s="355"/>
      <c r="HN2" s="355"/>
      <c r="HO2" s="355"/>
      <c r="HP2" s="355"/>
      <c r="HQ2" s="355"/>
      <c r="HR2" s="355"/>
      <c r="HS2" s="355"/>
      <c r="HT2" s="355"/>
      <c r="HU2" s="355"/>
      <c r="HV2" s="355"/>
      <c r="HW2" s="355"/>
      <c r="HX2" s="355"/>
      <c r="HY2" s="355"/>
      <c r="HZ2" s="355"/>
      <c r="IA2" s="355"/>
      <c r="IB2" s="355"/>
      <c r="IC2" s="355"/>
      <c r="ID2" s="355"/>
      <c r="IE2" s="355"/>
      <c r="IF2" s="355"/>
      <c r="IG2" s="355"/>
      <c r="IH2" s="355"/>
      <c r="II2" s="355"/>
      <c r="IJ2" s="355"/>
      <c r="IK2" s="355"/>
      <c r="IL2" s="355"/>
      <c r="IM2" s="355"/>
      <c r="IN2" s="355"/>
      <c r="IO2" s="355"/>
      <c r="IP2" s="355"/>
      <c r="IQ2" s="355"/>
      <c r="IR2" s="355"/>
      <c r="IS2" s="355"/>
      <c r="IT2" s="355"/>
    </row>
    <row r="3" spans="1:254" ht="19.5" thickBot="1">
      <c r="A3" s="439"/>
      <c r="B3" s="440"/>
      <c r="C3" s="440"/>
      <c r="D3" s="440"/>
      <c r="E3" s="440"/>
      <c r="F3" s="440"/>
      <c r="G3" s="441" t="s">
        <v>351</v>
      </c>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c r="AM3" s="355"/>
      <c r="AN3" s="355"/>
      <c r="AO3" s="355"/>
      <c r="AP3" s="355"/>
      <c r="AQ3" s="355"/>
      <c r="AR3" s="355"/>
      <c r="AS3" s="355"/>
      <c r="AT3" s="355"/>
      <c r="AU3" s="355"/>
      <c r="AV3" s="355"/>
      <c r="AW3" s="355"/>
      <c r="AX3" s="355"/>
      <c r="AY3" s="355"/>
      <c r="AZ3" s="355"/>
      <c r="BA3" s="355"/>
      <c r="BB3" s="355"/>
      <c r="BC3" s="355"/>
      <c r="BD3" s="355"/>
      <c r="BE3" s="355"/>
      <c r="BF3" s="355"/>
      <c r="BG3" s="355"/>
      <c r="BH3" s="355"/>
      <c r="BI3" s="355"/>
      <c r="BJ3" s="355"/>
      <c r="BK3" s="355"/>
      <c r="BL3" s="355"/>
      <c r="BM3" s="355"/>
      <c r="BN3" s="355"/>
      <c r="BO3" s="355"/>
      <c r="BP3" s="355"/>
      <c r="BQ3" s="355"/>
      <c r="BR3" s="355"/>
      <c r="BS3" s="355"/>
      <c r="BT3" s="355"/>
      <c r="BU3" s="355"/>
      <c r="BV3" s="355"/>
      <c r="BW3" s="355"/>
      <c r="BX3" s="355"/>
      <c r="BY3" s="355"/>
      <c r="BZ3" s="355"/>
      <c r="CA3" s="355"/>
      <c r="CB3" s="355"/>
      <c r="CC3" s="355"/>
      <c r="CD3" s="355"/>
      <c r="CE3" s="355"/>
      <c r="CF3" s="355"/>
      <c r="CG3" s="355"/>
      <c r="CH3" s="355"/>
      <c r="CI3" s="355"/>
      <c r="CJ3" s="355"/>
      <c r="CK3" s="355"/>
      <c r="CL3" s="355"/>
      <c r="CM3" s="355"/>
      <c r="CN3" s="355"/>
      <c r="CO3" s="355"/>
      <c r="CP3" s="355"/>
      <c r="CQ3" s="355"/>
      <c r="CR3" s="355"/>
      <c r="CS3" s="355"/>
      <c r="CT3" s="355"/>
      <c r="CU3" s="355"/>
      <c r="CV3" s="355"/>
      <c r="CW3" s="355"/>
      <c r="CX3" s="355"/>
      <c r="CY3" s="355"/>
      <c r="CZ3" s="355"/>
      <c r="DA3" s="355"/>
      <c r="DB3" s="355"/>
      <c r="DC3" s="355"/>
      <c r="DD3" s="355"/>
      <c r="DE3" s="355"/>
      <c r="DF3" s="355"/>
      <c r="DG3" s="355"/>
      <c r="DH3" s="355"/>
      <c r="DI3" s="355"/>
      <c r="DJ3" s="355"/>
      <c r="DK3" s="355"/>
      <c r="DL3" s="355"/>
      <c r="DM3" s="355"/>
      <c r="DN3" s="355"/>
      <c r="DO3" s="355"/>
      <c r="DP3" s="355"/>
      <c r="DQ3" s="355"/>
      <c r="DR3" s="355"/>
      <c r="DS3" s="355"/>
      <c r="DT3" s="355"/>
      <c r="DU3" s="355"/>
      <c r="DV3" s="355"/>
      <c r="DW3" s="355"/>
      <c r="DX3" s="355"/>
      <c r="DY3" s="355"/>
      <c r="DZ3" s="355"/>
      <c r="EA3" s="355"/>
      <c r="EB3" s="355"/>
      <c r="EC3" s="355"/>
      <c r="ED3" s="355"/>
      <c r="EE3" s="355"/>
      <c r="EF3" s="355"/>
      <c r="EG3" s="355"/>
      <c r="EH3" s="355"/>
      <c r="EI3" s="355"/>
      <c r="EJ3" s="355"/>
      <c r="EK3" s="355"/>
      <c r="EL3" s="355"/>
      <c r="EM3" s="355"/>
      <c r="EN3" s="355"/>
      <c r="EO3" s="355"/>
      <c r="EP3" s="355"/>
      <c r="EQ3" s="355"/>
      <c r="ER3" s="355"/>
      <c r="ES3" s="355"/>
      <c r="ET3" s="355"/>
      <c r="EU3" s="355"/>
      <c r="EV3" s="355"/>
      <c r="EW3" s="355"/>
      <c r="EX3" s="355"/>
      <c r="EY3" s="355"/>
      <c r="EZ3" s="355"/>
      <c r="FA3" s="355"/>
      <c r="FB3" s="355"/>
      <c r="FC3" s="355"/>
      <c r="FD3" s="355"/>
      <c r="FE3" s="355"/>
      <c r="FF3" s="355"/>
      <c r="FG3" s="355"/>
      <c r="FH3" s="355"/>
      <c r="FI3" s="355"/>
      <c r="FJ3" s="355"/>
      <c r="FK3" s="355"/>
      <c r="FL3" s="355"/>
      <c r="FM3" s="355"/>
      <c r="FN3" s="355"/>
      <c r="FO3" s="355"/>
      <c r="FP3" s="355"/>
      <c r="FQ3" s="355"/>
      <c r="FR3" s="355"/>
      <c r="FS3" s="355"/>
      <c r="FT3" s="355"/>
      <c r="FU3" s="355"/>
      <c r="FV3" s="355"/>
      <c r="FW3" s="355"/>
      <c r="FX3" s="355"/>
      <c r="FY3" s="355"/>
      <c r="FZ3" s="355"/>
      <c r="GA3" s="355"/>
      <c r="GB3" s="355"/>
      <c r="GC3" s="355"/>
      <c r="GD3" s="355"/>
      <c r="GE3" s="355"/>
      <c r="GF3" s="355"/>
      <c r="GG3" s="355"/>
      <c r="GH3" s="355"/>
      <c r="GI3" s="355"/>
      <c r="GJ3" s="355"/>
      <c r="GK3" s="355"/>
      <c r="GL3" s="355"/>
      <c r="GM3" s="355"/>
      <c r="GN3" s="355"/>
      <c r="GO3" s="355"/>
      <c r="GP3" s="355"/>
      <c r="GQ3" s="355"/>
      <c r="GR3" s="355"/>
      <c r="GS3" s="355"/>
      <c r="GT3" s="355"/>
      <c r="GU3" s="355"/>
      <c r="GV3" s="355"/>
      <c r="GW3" s="355"/>
      <c r="GX3" s="355"/>
      <c r="GY3" s="355"/>
      <c r="GZ3" s="355"/>
      <c r="HA3" s="355"/>
      <c r="HB3" s="355"/>
      <c r="HC3" s="355"/>
      <c r="HD3" s="355"/>
      <c r="HE3" s="355"/>
      <c r="HF3" s="355"/>
      <c r="HG3" s="355"/>
      <c r="HH3" s="355"/>
      <c r="HI3" s="355"/>
      <c r="HJ3" s="355"/>
      <c r="HK3" s="355"/>
      <c r="HL3" s="355"/>
      <c r="HM3" s="355"/>
      <c r="HN3" s="355"/>
      <c r="HO3" s="355"/>
      <c r="HP3" s="355"/>
      <c r="HQ3" s="355"/>
      <c r="HR3" s="355"/>
      <c r="HS3" s="355"/>
      <c r="HT3" s="355"/>
      <c r="HU3" s="355"/>
      <c r="HV3" s="355"/>
      <c r="HW3" s="355"/>
      <c r="HX3" s="355"/>
      <c r="HY3" s="355"/>
      <c r="HZ3" s="355"/>
      <c r="IA3" s="355"/>
      <c r="IB3" s="355"/>
      <c r="IC3" s="355"/>
      <c r="ID3" s="355"/>
      <c r="IE3" s="355"/>
      <c r="IF3" s="355"/>
      <c r="IG3" s="355"/>
      <c r="IH3" s="355"/>
      <c r="II3" s="355"/>
      <c r="IJ3" s="355"/>
      <c r="IK3" s="355"/>
      <c r="IL3" s="355"/>
      <c r="IM3" s="355"/>
      <c r="IN3" s="355"/>
      <c r="IO3" s="355"/>
      <c r="IP3" s="355"/>
      <c r="IQ3" s="355"/>
      <c r="IR3" s="355"/>
      <c r="IS3" s="355"/>
      <c r="IT3" s="355"/>
    </row>
    <row r="4" spans="1:8" ht="18.75" customHeight="1" thickTop="1">
      <c r="A4" s="2273" t="s">
        <v>352</v>
      </c>
      <c r="B4" s="2289" t="s">
        <v>353</v>
      </c>
      <c r="C4" s="2289" t="s">
        <v>354</v>
      </c>
      <c r="D4" s="2289" t="s">
        <v>355</v>
      </c>
      <c r="E4" s="2292" t="s">
        <v>356</v>
      </c>
      <c r="F4" s="2293"/>
      <c r="G4" s="2293"/>
      <c r="H4" s="437"/>
    </row>
    <row r="5" spans="1:8" ht="16.5" customHeight="1">
      <c r="A5" s="2287"/>
      <c r="B5" s="2290"/>
      <c r="C5" s="2290"/>
      <c r="D5" s="2290"/>
      <c r="E5" s="2294" t="s">
        <v>357</v>
      </c>
      <c r="F5" s="2294" t="s">
        <v>358</v>
      </c>
      <c r="G5" s="2297" t="s">
        <v>243</v>
      </c>
      <c r="H5" s="437"/>
    </row>
    <row r="6" spans="1:8" ht="16.5" customHeight="1">
      <c r="A6" s="2288"/>
      <c r="B6" s="2291"/>
      <c r="C6" s="2291"/>
      <c r="D6" s="2291"/>
      <c r="E6" s="2295"/>
      <c r="F6" s="2296"/>
      <c r="G6" s="2298"/>
      <c r="H6" s="437"/>
    </row>
    <row r="7" spans="1:8" ht="15.75" customHeight="1">
      <c r="A7" s="360"/>
      <c r="B7" s="442"/>
      <c r="C7" s="443"/>
      <c r="D7" s="443"/>
      <c r="E7" s="443"/>
      <c r="F7" s="443"/>
      <c r="G7" s="443"/>
      <c r="H7" s="437"/>
    </row>
    <row r="8" spans="1:9" ht="15.75" customHeight="1">
      <c r="A8" s="423" t="s">
        <v>359</v>
      </c>
      <c r="B8" s="444">
        <v>11665</v>
      </c>
      <c r="C8" s="445">
        <v>152469</v>
      </c>
      <c r="D8" s="445">
        <v>106048</v>
      </c>
      <c r="E8" s="446">
        <v>38026566</v>
      </c>
      <c r="F8" s="366">
        <v>35166707</v>
      </c>
      <c r="G8" s="366">
        <v>2859859</v>
      </c>
      <c r="H8" s="447"/>
      <c r="I8" s="448"/>
    </row>
    <row r="9" spans="1:9" ht="15.75" customHeight="1">
      <c r="A9" s="423">
        <v>27</v>
      </c>
      <c r="B9" s="444">
        <v>12016</v>
      </c>
      <c r="C9" s="445">
        <v>151540</v>
      </c>
      <c r="D9" s="445">
        <v>103411</v>
      </c>
      <c r="E9" s="446">
        <v>39195669</v>
      </c>
      <c r="F9" s="366">
        <v>36541490</v>
      </c>
      <c r="G9" s="366">
        <v>2654179</v>
      </c>
      <c r="H9" s="447"/>
      <c r="I9" s="448"/>
    </row>
    <row r="10" spans="1:9" ht="15.75" customHeight="1">
      <c r="A10" s="423">
        <v>28</v>
      </c>
      <c r="B10" s="444">
        <v>12160</v>
      </c>
      <c r="C10" s="445">
        <v>151829</v>
      </c>
      <c r="D10" s="445">
        <v>100597</v>
      </c>
      <c r="E10" s="446">
        <v>39342378.072</v>
      </c>
      <c r="F10" s="366">
        <v>36566019.221999995</v>
      </c>
      <c r="G10" s="366">
        <v>2776358.85</v>
      </c>
      <c r="H10" s="447"/>
      <c r="I10" s="448"/>
    </row>
    <row r="11" spans="1:9" ht="15.75" customHeight="1">
      <c r="A11" s="423">
        <v>29</v>
      </c>
      <c r="B11" s="444">
        <v>12266</v>
      </c>
      <c r="C11" s="445">
        <v>152347</v>
      </c>
      <c r="D11" s="445">
        <v>98507</v>
      </c>
      <c r="E11" s="446">
        <v>40360861.683</v>
      </c>
      <c r="F11" s="366">
        <v>37327074.343</v>
      </c>
      <c r="G11" s="366">
        <v>3033787.34</v>
      </c>
      <c r="H11" s="447"/>
      <c r="I11" s="448"/>
    </row>
    <row r="12" spans="1:9" s="429" customFormat="1" ht="15.75" customHeight="1">
      <c r="A12" s="423">
        <v>30</v>
      </c>
      <c r="B12" s="444">
        <v>12299</v>
      </c>
      <c r="C12" s="445">
        <v>152289</v>
      </c>
      <c r="D12" s="445">
        <v>95938</v>
      </c>
      <c r="E12" s="446">
        <v>40359994.94399999</v>
      </c>
      <c r="F12" s="366">
        <v>37587785.65899999</v>
      </c>
      <c r="G12" s="366">
        <v>2772209.285</v>
      </c>
      <c r="H12" s="449"/>
      <c r="I12" s="450"/>
    </row>
    <row r="13" spans="1:8" ht="15.75" customHeight="1">
      <c r="A13" s="451"/>
      <c r="B13" s="452"/>
      <c r="C13" s="366"/>
      <c r="D13" s="366"/>
      <c r="E13" s="366"/>
      <c r="F13" s="366"/>
      <c r="G13" s="366"/>
      <c r="H13" s="447"/>
    </row>
    <row r="14" spans="1:8" s="429" customFormat="1" ht="15.75" customHeight="1">
      <c r="A14" s="453" t="s">
        <v>278</v>
      </c>
      <c r="B14" s="454">
        <v>12474</v>
      </c>
      <c r="C14" s="455">
        <v>154173</v>
      </c>
      <c r="D14" s="455">
        <v>92393</v>
      </c>
      <c r="E14" s="444">
        <v>2913854</v>
      </c>
      <c r="F14" s="444">
        <v>2760914</v>
      </c>
      <c r="G14" s="444">
        <v>152940.117</v>
      </c>
      <c r="H14" s="449"/>
    </row>
    <row r="15" spans="1:8" s="429" customFormat="1" ht="15.75" customHeight="1">
      <c r="A15" s="453">
        <v>6</v>
      </c>
      <c r="B15" s="454">
        <v>12480</v>
      </c>
      <c r="C15" s="455">
        <v>154117</v>
      </c>
      <c r="D15" s="455">
        <v>92279</v>
      </c>
      <c r="E15" s="444">
        <v>3455794</v>
      </c>
      <c r="F15" s="444">
        <v>3135903</v>
      </c>
      <c r="G15" s="444">
        <v>319890.223</v>
      </c>
      <c r="H15" s="449"/>
    </row>
    <row r="16" spans="1:8" s="429" customFormat="1" ht="15.75" customHeight="1">
      <c r="A16" s="453">
        <v>7</v>
      </c>
      <c r="B16" s="454">
        <v>12482</v>
      </c>
      <c r="C16" s="455">
        <v>153852</v>
      </c>
      <c r="D16" s="455">
        <v>92271</v>
      </c>
      <c r="E16" s="444">
        <v>3539261</v>
      </c>
      <c r="F16" s="444">
        <v>3270632</v>
      </c>
      <c r="G16" s="444">
        <v>268629</v>
      </c>
      <c r="H16" s="449"/>
    </row>
    <row r="17" spans="1:8" s="429" customFormat="1" ht="15.75" customHeight="1">
      <c r="A17" s="453">
        <v>8</v>
      </c>
      <c r="B17" s="454">
        <v>12489</v>
      </c>
      <c r="C17" s="455">
        <v>153749</v>
      </c>
      <c r="D17" s="455">
        <v>92324</v>
      </c>
      <c r="E17" s="444">
        <v>3416189</v>
      </c>
      <c r="F17" s="444">
        <v>3177490</v>
      </c>
      <c r="G17" s="444">
        <v>238699</v>
      </c>
      <c r="H17" s="449"/>
    </row>
    <row r="18" spans="1:8" s="429" customFormat="1" ht="15.75" customHeight="1">
      <c r="A18" s="453">
        <v>9</v>
      </c>
      <c r="B18" s="454">
        <v>12497</v>
      </c>
      <c r="C18" s="455">
        <v>153642</v>
      </c>
      <c r="D18" s="455">
        <v>92372</v>
      </c>
      <c r="E18" s="444">
        <v>3394823</v>
      </c>
      <c r="F18" s="444">
        <v>3153545</v>
      </c>
      <c r="G18" s="444">
        <v>241278</v>
      </c>
      <c r="H18" s="449"/>
    </row>
    <row r="19" spans="1:8" s="429" customFormat="1" ht="15.75" customHeight="1">
      <c r="A19" s="453">
        <v>10</v>
      </c>
      <c r="B19" s="454">
        <v>12515</v>
      </c>
      <c r="C19" s="444">
        <v>153496</v>
      </c>
      <c r="D19" s="444">
        <v>92485</v>
      </c>
      <c r="E19" s="444">
        <v>3657754</v>
      </c>
      <c r="F19" s="444">
        <v>3378171</v>
      </c>
      <c r="G19" s="444">
        <v>279583</v>
      </c>
      <c r="H19" s="449"/>
    </row>
    <row r="20" spans="1:8" s="429" customFormat="1" ht="15.75" customHeight="1">
      <c r="A20" s="453">
        <v>11</v>
      </c>
      <c r="B20" s="454">
        <v>12509</v>
      </c>
      <c r="C20" s="444">
        <v>153491</v>
      </c>
      <c r="D20" s="444">
        <v>92528</v>
      </c>
      <c r="E20" s="444">
        <v>3295984</v>
      </c>
      <c r="F20" s="444">
        <v>3106372</v>
      </c>
      <c r="G20" s="444">
        <v>189611</v>
      </c>
      <c r="H20" s="449"/>
    </row>
    <row r="21" spans="1:8" s="429" customFormat="1" ht="15.75" customHeight="1">
      <c r="A21" s="423">
        <v>12</v>
      </c>
      <c r="B21" s="444">
        <v>12507</v>
      </c>
      <c r="C21" s="455">
        <v>153482</v>
      </c>
      <c r="D21" s="455">
        <v>92443</v>
      </c>
      <c r="E21" s="444">
        <v>3572026</v>
      </c>
      <c r="F21" s="444">
        <v>3310224</v>
      </c>
      <c r="G21" s="444">
        <v>261802</v>
      </c>
      <c r="H21" s="449"/>
    </row>
    <row r="22" spans="1:8" s="429" customFormat="1" ht="15.75" customHeight="1">
      <c r="A22" s="423" t="s">
        <v>360</v>
      </c>
      <c r="B22" s="444">
        <v>12520</v>
      </c>
      <c r="C22" s="455">
        <v>152924</v>
      </c>
      <c r="D22" s="455">
        <v>92153</v>
      </c>
      <c r="E22" s="444">
        <v>3267674</v>
      </c>
      <c r="F22" s="444">
        <v>3022912</v>
      </c>
      <c r="G22" s="444">
        <v>244761</v>
      </c>
      <c r="H22" s="449"/>
    </row>
    <row r="23" spans="1:8" s="429" customFormat="1" ht="15.75" customHeight="1">
      <c r="A23" s="423">
        <v>2</v>
      </c>
      <c r="B23" s="444">
        <v>12511</v>
      </c>
      <c r="C23" s="455">
        <v>152787</v>
      </c>
      <c r="D23" s="455">
        <v>92114</v>
      </c>
      <c r="E23" s="444">
        <v>3171714</v>
      </c>
      <c r="F23" s="444">
        <v>3001474</v>
      </c>
      <c r="G23" s="444">
        <v>170241</v>
      </c>
      <c r="H23" s="449"/>
    </row>
    <row r="24" spans="1:8" s="429" customFormat="1" ht="15.75" customHeight="1">
      <c r="A24" s="423">
        <v>3</v>
      </c>
      <c r="B24" s="444">
        <v>12520</v>
      </c>
      <c r="C24" s="455">
        <v>151910</v>
      </c>
      <c r="D24" s="455">
        <v>91234</v>
      </c>
      <c r="E24" s="444">
        <v>3777779</v>
      </c>
      <c r="F24" s="444">
        <v>3511543</v>
      </c>
      <c r="G24" s="444">
        <v>266236</v>
      </c>
      <c r="H24" s="449"/>
    </row>
    <row r="25" spans="1:8" s="429" customFormat="1" ht="15.75" customHeight="1">
      <c r="A25" s="423">
        <v>4</v>
      </c>
      <c r="B25" s="444">
        <v>12530</v>
      </c>
      <c r="C25" s="455">
        <v>152867</v>
      </c>
      <c r="D25" s="455">
        <v>89897</v>
      </c>
      <c r="E25" s="444">
        <v>3558206.808</v>
      </c>
      <c r="F25" s="444">
        <v>3314848.7490000003</v>
      </c>
      <c r="G25" s="444">
        <v>243358.059</v>
      </c>
      <c r="H25" s="449"/>
    </row>
    <row r="26" spans="1:8" s="429" customFormat="1" ht="15.75" customHeight="1">
      <c r="A26" s="430">
        <v>5</v>
      </c>
      <c r="B26" s="456">
        <v>12533</v>
      </c>
      <c r="C26" s="457">
        <v>152744</v>
      </c>
      <c r="D26" s="457">
        <v>89484</v>
      </c>
      <c r="E26" s="456">
        <v>3368138.7530000005</v>
      </c>
      <c r="F26" s="456">
        <v>3112513.0420000004</v>
      </c>
      <c r="G26" s="456">
        <v>255625.711</v>
      </c>
      <c r="H26" s="449"/>
    </row>
    <row r="27" spans="1:8" s="429" customFormat="1" ht="15.75" customHeight="1">
      <c r="A27" s="458" t="s">
        <v>361</v>
      </c>
      <c r="B27" s="459">
        <v>12474</v>
      </c>
      <c r="C27" s="460">
        <v>154173</v>
      </c>
      <c r="D27" s="460">
        <v>92393</v>
      </c>
      <c r="E27" s="459">
        <v>2913854.39</v>
      </c>
      <c r="F27" s="459">
        <v>2760914.273</v>
      </c>
      <c r="G27" s="459">
        <v>152940.117</v>
      </c>
      <c r="H27" s="461"/>
    </row>
    <row r="28" spans="1:8" ht="15.75" customHeight="1">
      <c r="A28" s="462" t="s">
        <v>362</v>
      </c>
      <c r="B28" s="463"/>
      <c r="C28" s="443"/>
      <c r="D28" s="443"/>
      <c r="E28" s="443"/>
      <c r="F28" s="443"/>
      <c r="G28" s="443"/>
      <c r="H28" s="437"/>
    </row>
    <row r="29" spans="1:8" ht="15.75" customHeight="1">
      <c r="A29" s="352" t="s">
        <v>363</v>
      </c>
      <c r="H29" s="437"/>
    </row>
    <row r="30" s="436" customFormat="1" ht="15.75" customHeight="1">
      <c r="A30" s="369" t="s">
        <v>364</v>
      </c>
    </row>
    <row r="31" spans="1:7" ht="15.75" customHeight="1">
      <c r="A31" s="437"/>
      <c r="B31" s="464"/>
      <c r="C31" s="437"/>
      <c r="D31" s="437"/>
      <c r="E31" s="465"/>
      <c r="F31" s="465"/>
      <c r="G31" s="465"/>
    </row>
    <row r="32" spans="5:7" ht="17.25">
      <c r="E32" s="466"/>
      <c r="F32" s="466"/>
      <c r="G32" s="466"/>
    </row>
    <row r="33" spans="5:7" ht="17.25">
      <c r="E33" s="466"/>
      <c r="F33" s="466"/>
      <c r="G33" s="466"/>
    </row>
    <row r="34" spans="5:7" ht="17.25">
      <c r="E34" s="466"/>
      <c r="F34" s="466"/>
      <c r="G34" s="466"/>
    </row>
    <row r="35" spans="5:7" ht="17.25">
      <c r="E35" s="466"/>
      <c r="F35" s="466"/>
      <c r="G35" s="466"/>
    </row>
    <row r="36" spans="5:7" ht="17.25">
      <c r="E36" s="466"/>
      <c r="F36" s="466"/>
      <c r="G36" s="466"/>
    </row>
    <row r="37" spans="5:7" ht="17.25">
      <c r="E37" s="466"/>
      <c r="F37" s="466"/>
      <c r="G37" s="466"/>
    </row>
    <row r="38" spans="5:7" ht="17.25">
      <c r="E38" s="466"/>
      <c r="F38" s="466"/>
      <c r="G38" s="466"/>
    </row>
    <row r="39" spans="5:7" ht="17.25">
      <c r="E39" s="466"/>
      <c r="F39" s="466"/>
      <c r="G39" s="466"/>
    </row>
    <row r="40" spans="5:7" ht="17.25">
      <c r="E40" s="466"/>
      <c r="F40" s="466"/>
      <c r="G40" s="466"/>
    </row>
  </sheetData>
  <sheetProtection/>
  <mergeCells count="10">
    <mergeCell ref="A1:G1"/>
    <mergeCell ref="A2:G2"/>
    <mergeCell ref="A4:A6"/>
    <mergeCell ref="B4:B6"/>
    <mergeCell ref="C4:C6"/>
    <mergeCell ref="D4:D6"/>
    <mergeCell ref="E4:G4"/>
    <mergeCell ref="E5:E6"/>
    <mergeCell ref="F5:F6"/>
    <mergeCell ref="G5:G6"/>
  </mergeCells>
  <printOptions horizontalCentered="1" verticalCentered="1"/>
  <pageMargins left="0.5118110236220472" right="0.5118110236220472" top="0.5118110236220472" bottom="0.5118110236220472" header="0.5118110236220472" footer="0.5118110236220472"/>
  <pageSetup horizontalDpi="600" verticalDpi="600" orientation="landscape" paperSize="9" scale="88" r:id="rId1"/>
</worksheet>
</file>

<file path=xl/worksheets/sheet42.xml><?xml version="1.0" encoding="utf-8"?>
<worksheet xmlns="http://schemas.openxmlformats.org/spreadsheetml/2006/main" xmlns:r="http://schemas.openxmlformats.org/officeDocument/2006/relationships">
  <sheetPr>
    <pageSetUpPr fitToPage="1"/>
  </sheetPr>
  <dimension ref="A1:O30"/>
  <sheetViews>
    <sheetView showOutlineSymbols="0" zoomScalePageLayoutView="0" workbookViewId="0" topLeftCell="A1">
      <selection activeCell="A1" sqref="A1:G1"/>
    </sheetView>
  </sheetViews>
  <sheetFormatPr defaultColWidth="10.75390625" defaultRowHeight="9"/>
  <cols>
    <col min="1" max="1" width="10.625" style="398" customWidth="1"/>
    <col min="2" max="2" width="13.25390625" style="398" customWidth="1"/>
    <col min="3" max="3" width="12.75390625" style="398" customWidth="1"/>
    <col min="4" max="4" width="13.75390625" style="398" customWidth="1"/>
    <col min="5" max="5" width="12.75390625" style="398" customWidth="1"/>
    <col min="6" max="6" width="13.75390625" style="398" customWidth="1"/>
    <col min="7" max="7" width="12.75390625" style="398" customWidth="1"/>
    <col min="8" max="8" width="14.375" style="398" customWidth="1"/>
    <col min="9" max="15" width="10.75390625" style="468" customWidth="1"/>
    <col min="16" max="16384" width="10.75390625" style="398" customWidth="1"/>
  </cols>
  <sheetData>
    <row r="1" spans="1:14" ht="20.25" customHeight="1" thickBot="1">
      <c r="A1" s="2299" t="s">
        <v>365</v>
      </c>
      <c r="B1" s="2300"/>
      <c r="C1" s="2300"/>
      <c r="D1" s="2300"/>
      <c r="E1" s="2300"/>
      <c r="F1" s="2300"/>
      <c r="G1" s="2300"/>
      <c r="H1" s="467" t="s">
        <v>366</v>
      </c>
      <c r="N1" s="469"/>
    </row>
    <row r="2" spans="1:8" ht="15.75" customHeight="1" thickTop="1">
      <c r="A2" s="2301" t="s">
        <v>367</v>
      </c>
      <c r="B2" s="2302" t="s">
        <v>368</v>
      </c>
      <c r="C2" s="2256" t="s">
        <v>369</v>
      </c>
      <c r="D2" s="2277"/>
      <c r="E2" s="2277"/>
      <c r="F2" s="2305"/>
      <c r="G2" s="2306" t="s">
        <v>370</v>
      </c>
      <c r="H2" s="2307"/>
    </row>
    <row r="3" spans="1:8" ht="15.75" customHeight="1">
      <c r="A3" s="2287"/>
      <c r="B3" s="2303"/>
      <c r="C3" s="2308" t="s">
        <v>371</v>
      </c>
      <c r="D3" s="2309" t="s">
        <v>372</v>
      </c>
      <c r="E3" s="2311" t="s">
        <v>243</v>
      </c>
      <c r="F3" s="470" t="s">
        <v>373</v>
      </c>
      <c r="G3" s="471" t="s">
        <v>374</v>
      </c>
      <c r="H3" s="2313" t="s">
        <v>375</v>
      </c>
    </row>
    <row r="4" spans="1:9" ht="15.75" customHeight="1">
      <c r="A4" s="2288"/>
      <c r="B4" s="2304"/>
      <c r="C4" s="2286"/>
      <c r="D4" s="2310"/>
      <c r="E4" s="2312"/>
      <c r="F4" s="472" t="s">
        <v>376</v>
      </c>
      <c r="G4" s="472" t="s">
        <v>377</v>
      </c>
      <c r="H4" s="2314"/>
      <c r="I4" s="473"/>
    </row>
    <row r="5" spans="1:8" ht="15.75" customHeight="1">
      <c r="A5" s="360"/>
      <c r="B5" s="442"/>
      <c r="C5" s="443"/>
      <c r="D5" s="443"/>
      <c r="E5" s="443"/>
      <c r="F5" s="443"/>
      <c r="G5" s="443"/>
      <c r="H5" s="443"/>
    </row>
    <row r="6" spans="1:8" ht="15.75" customHeight="1">
      <c r="A6" s="474" t="s">
        <v>378</v>
      </c>
      <c r="B6" s="475">
        <v>154992</v>
      </c>
      <c r="C6" s="364">
        <v>64527434</v>
      </c>
      <c r="D6" s="364">
        <v>64327113</v>
      </c>
      <c r="E6" s="364">
        <v>200321</v>
      </c>
      <c r="F6" s="364">
        <v>6473810</v>
      </c>
      <c r="G6" s="476">
        <v>123498</v>
      </c>
      <c r="H6" s="476">
        <v>109775725</v>
      </c>
    </row>
    <row r="7" spans="1:8" ht="15.75" customHeight="1">
      <c r="A7" s="474">
        <v>27</v>
      </c>
      <c r="B7" s="475">
        <v>149941</v>
      </c>
      <c r="C7" s="364">
        <v>66289934</v>
      </c>
      <c r="D7" s="364">
        <v>66077912</v>
      </c>
      <c r="E7" s="364">
        <v>212022</v>
      </c>
      <c r="F7" s="364">
        <v>7154201</v>
      </c>
      <c r="G7" s="476">
        <v>123559</v>
      </c>
      <c r="H7" s="476">
        <v>112542040</v>
      </c>
    </row>
    <row r="8" spans="1:15" s="429" customFormat="1" ht="15.75" customHeight="1">
      <c r="A8" s="477">
        <v>28</v>
      </c>
      <c r="B8" s="475">
        <v>142645</v>
      </c>
      <c r="C8" s="364">
        <v>63774075</v>
      </c>
      <c r="D8" s="364">
        <v>63570008</v>
      </c>
      <c r="E8" s="364">
        <v>204067</v>
      </c>
      <c r="F8" s="364">
        <v>7146737</v>
      </c>
      <c r="G8" s="476">
        <v>124063</v>
      </c>
      <c r="H8" s="476">
        <v>112479194</v>
      </c>
      <c r="I8" s="468"/>
      <c r="J8" s="478"/>
      <c r="K8" s="468"/>
      <c r="L8" s="468"/>
      <c r="M8" s="468"/>
      <c r="N8" s="468"/>
      <c r="O8" s="468"/>
    </row>
    <row r="9" spans="1:15" s="429" customFormat="1" ht="15.75" customHeight="1">
      <c r="A9" s="477">
        <v>29</v>
      </c>
      <c r="B9" s="475">
        <v>136992</v>
      </c>
      <c r="C9" s="364">
        <v>62435929</v>
      </c>
      <c r="D9" s="364">
        <v>62272979</v>
      </c>
      <c r="E9" s="364">
        <v>162950</v>
      </c>
      <c r="F9" s="364">
        <v>6954873</v>
      </c>
      <c r="G9" s="476">
        <v>124542</v>
      </c>
      <c r="H9" s="476">
        <v>114741046.256</v>
      </c>
      <c r="I9" s="468"/>
      <c r="J9" s="478"/>
      <c r="K9" s="468"/>
      <c r="L9" s="468"/>
      <c r="M9" s="468"/>
      <c r="N9" s="468"/>
      <c r="O9" s="468"/>
    </row>
    <row r="10" spans="1:15" s="429" customFormat="1" ht="15.75" customHeight="1">
      <c r="A10" s="477">
        <v>30</v>
      </c>
      <c r="B10" s="475">
        <v>132280</v>
      </c>
      <c r="C10" s="364">
        <v>61567042</v>
      </c>
      <c r="D10" s="364">
        <v>61403164</v>
      </c>
      <c r="E10" s="364">
        <v>163878</v>
      </c>
      <c r="F10" s="364">
        <v>6999989</v>
      </c>
      <c r="G10" s="476">
        <v>124948</v>
      </c>
      <c r="H10" s="476">
        <v>115156243</v>
      </c>
      <c r="I10" s="468"/>
      <c r="J10" s="478"/>
      <c r="K10" s="468"/>
      <c r="L10" s="468"/>
      <c r="M10" s="468"/>
      <c r="N10" s="468"/>
      <c r="O10" s="468"/>
    </row>
    <row r="11" spans="1:15" s="434" customFormat="1" ht="15.75" customHeight="1">
      <c r="A11" s="477" t="s">
        <v>379</v>
      </c>
      <c r="B11" s="475">
        <v>128549</v>
      </c>
      <c r="C11" s="364">
        <v>61439683</v>
      </c>
      <c r="D11" s="364">
        <v>61294065</v>
      </c>
      <c r="E11" s="364">
        <v>145618</v>
      </c>
      <c r="F11" s="364">
        <v>7076172</v>
      </c>
      <c r="G11" s="476">
        <v>124891</v>
      </c>
      <c r="H11" s="476">
        <v>119275351</v>
      </c>
      <c r="I11" s="479"/>
      <c r="J11" s="480"/>
      <c r="K11" s="479"/>
      <c r="L11" s="479"/>
      <c r="M11" s="479"/>
      <c r="N11" s="479"/>
      <c r="O11" s="479"/>
    </row>
    <row r="12" spans="1:10" ht="15.75" customHeight="1">
      <c r="A12" s="451"/>
      <c r="B12" s="481"/>
      <c r="C12" s="482"/>
      <c r="D12" s="482"/>
      <c r="E12" s="374"/>
      <c r="F12" s="374"/>
      <c r="G12" s="483"/>
      <c r="H12" s="483"/>
      <c r="J12" s="484"/>
    </row>
    <row r="13" spans="1:15" s="429" customFormat="1" ht="15.75" customHeight="1">
      <c r="A13" s="453" t="s">
        <v>380</v>
      </c>
      <c r="B13" s="485">
        <v>128395</v>
      </c>
      <c r="C13" s="486">
        <v>4952071</v>
      </c>
      <c r="D13" s="486">
        <v>4941770</v>
      </c>
      <c r="E13" s="486">
        <v>10301</v>
      </c>
      <c r="F13" s="486">
        <v>577385</v>
      </c>
      <c r="G13" s="413">
        <v>124140</v>
      </c>
      <c r="H13" s="413">
        <v>9553006</v>
      </c>
      <c r="I13" s="468"/>
      <c r="J13" s="468"/>
      <c r="K13" s="468"/>
      <c r="L13" s="468"/>
      <c r="M13" s="468"/>
      <c r="N13" s="468"/>
      <c r="O13" s="468"/>
    </row>
    <row r="14" spans="1:8" ht="15.75" customHeight="1">
      <c r="A14" s="453">
        <v>10</v>
      </c>
      <c r="B14" s="475">
        <v>128199</v>
      </c>
      <c r="C14" s="418">
        <v>5353501</v>
      </c>
      <c r="D14" s="418">
        <v>5336528</v>
      </c>
      <c r="E14" s="487">
        <v>16973</v>
      </c>
      <c r="F14" s="487">
        <v>569735</v>
      </c>
      <c r="G14" s="413">
        <v>123868</v>
      </c>
      <c r="H14" s="413">
        <v>9979869</v>
      </c>
    </row>
    <row r="15" spans="1:8" ht="15.75" customHeight="1">
      <c r="A15" s="453">
        <v>11</v>
      </c>
      <c r="B15" s="475">
        <v>128012</v>
      </c>
      <c r="C15" s="418">
        <v>4967378</v>
      </c>
      <c r="D15" s="418">
        <v>4956419</v>
      </c>
      <c r="E15" s="487">
        <v>10959</v>
      </c>
      <c r="F15" s="487">
        <v>576635</v>
      </c>
      <c r="G15" s="413">
        <v>123555</v>
      </c>
      <c r="H15" s="413">
        <v>9531870</v>
      </c>
    </row>
    <row r="16" spans="1:8" ht="15.75" customHeight="1">
      <c r="A16" s="453">
        <v>12</v>
      </c>
      <c r="B16" s="475">
        <v>127832</v>
      </c>
      <c r="C16" s="418">
        <v>5198224</v>
      </c>
      <c r="D16" s="418">
        <v>5188515</v>
      </c>
      <c r="E16" s="487">
        <v>9709</v>
      </c>
      <c r="F16" s="487">
        <v>608470</v>
      </c>
      <c r="G16" s="413">
        <v>123229</v>
      </c>
      <c r="H16" s="413">
        <v>9864954</v>
      </c>
    </row>
    <row r="17" spans="1:8" ht="15.75" customHeight="1">
      <c r="A17" s="453" t="s">
        <v>294</v>
      </c>
      <c r="B17" s="475">
        <v>127839</v>
      </c>
      <c r="C17" s="418">
        <v>4950392</v>
      </c>
      <c r="D17" s="418">
        <v>4943155</v>
      </c>
      <c r="E17" s="487">
        <v>7237</v>
      </c>
      <c r="F17" s="487">
        <v>574325</v>
      </c>
      <c r="G17" s="413">
        <v>123017</v>
      </c>
      <c r="H17" s="413">
        <v>9478390</v>
      </c>
    </row>
    <row r="18" spans="1:15" s="434" customFormat="1" ht="15.75" customHeight="1">
      <c r="A18" s="488">
        <v>2</v>
      </c>
      <c r="B18" s="475">
        <v>127596</v>
      </c>
      <c r="C18" s="489">
        <v>4812485</v>
      </c>
      <c r="D18" s="489">
        <v>4799800</v>
      </c>
      <c r="E18" s="487">
        <v>12685</v>
      </c>
      <c r="F18" s="487">
        <v>619886</v>
      </c>
      <c r="G18" s="413">
        <v>122787</v>
      </c>
      <c r="H18" s="413">
        <v>8967092</v>
      </c>
      <c r="I18" s="479"/>
      <c r="J18" s="479"/>
      <c r="K18" s="479"/>
      <c r="L18" s="479"/>
      <c r="M18" s="479"/>
      <c r="N18" s="479"/>
      <c r="O18" s="479"/>
    </row>
    <row r="19" spans="1:15" s="434" customFormat="1" ht="15.75" customHeight="1">
      <c r="A19" s="490">
        <v>3</v>
      </c>
      <c r="B19" s="491">
        <v>127714</v>
      </c>
      <c r="C19" s="492">
        <v>5428122</v>
      </c>
      <c r="D19" s="492">
        <v>5412000</v>
      </c>
      <c r="E19" s="493">
        <v>16122</v>
      </c>
      <c r="F19" s="493">
        <v>634884</v>
      </c>
      <c r="G19" s="494">
        <v>122604</v>
      </c>
      <c r="H19" s="494">
        <v>10235054</v>
      </c>
      <c r="I19" s="479"/>
      <c r="J19" s="479"/>
      <c r="K19" s="479"/>
      <c r="L19" s="479"/>
      <c r="M19" s="479"/>
      <c r="N19" s="479"/>
      <c r="O19" s="479"/>
    </row>
    <row r="20" spans="1:15" s="434" customFormat="1" ht="15.75" customHeight="1">
      <c r="A20" s="495" t="s">
        <v>381</v>
      </c>
      <c r="B20" s="475">
        <v>128549</v>
      </c>
      <c r="C20" s="496">
        <v>5066161</v>
      </c>
      <c r="D20" s="497">
        <v>5051525</v>
      </c>
      <c r="E20" s="497">
        <v>14636</v>
      </c>
      <c r="F20" s="497">
        <v>623455</v>
      </c>
      <c r="G20" s="413">
        <v>124891</v>
      </c>
      <c r="H20" s="413">
        <v>10136554</v>
      </c>
      <c r="I20" s="473"/>
      <c r="J20" s="479"/>
      <c r="K20" s="479"/>
      <c r="L20" s="479"/>
      <c r="M20" s="479"/>
      <c r="N20" s="479"/>
      <c r="O20" s="479"/>
    </row>
    <row r="21" spans="1:8" ht="15.75" customHeight="1">
      <c r="A21" s="498" t="s">
        <v>382</v>
      </c>
      <c r="B21" s="499" t="s">
        <v>383</v>
      </c>
      <c r="C21" s="443"/>
      <c r="D21" s="443"/>
      <c r="E21" s="443"/>
      <c r="F21" s="443"/>
      <c r="G21" s="443"/>
      <c r="H21" s="443"/>
    </row>
    <row r="22" spans="1:2" ht="15.75" customHeight="1">
      <c r="A22" s="500" t="s">
        <v>384</v>
      </c>
      <c r="B22" s="436" t="s">
        <v>385</v>
      </c>
    </row>
    <row r="24" spans="2:3" ht="14.25">
      <c r="B24" s="501"/>
      <c r="C24" s="502"/>
    </row>
    <row r="28" spans="1:2" ht="14.25">
      <c r="A28" s="503"/>
      <c r="B28" s="504"/>
    </row>
    <row r="30" ht="14.25">
      <c r="G30" s="398" t="s">
        <v>386</v>
      </c>
    </row>
  </sheetData>
  <sheetProtection/>
  <mergeCells count="9">
    <mergeCell ref="A1:G1"/>
    <mergeCell ref="A2:A4"/>
    <mergeCell ref="B2:B4"/>
    <mergeCell ref="C2:F2"/>
    <mergeCell ref="G2:H2"/>
    <mergeCell ref="C3:C4"/>
    <mergeCell ref="D3:D4"/>
    <mergeCell ref="E3:E4"/>
    <mergeCell ref="H3:H4"/>
  </mergeCells>
  <printOptions horizontalCentered="1" verticalCentered="1"/>
  <pageMargins left="0.5118110236220472" right="0.5118110236220472" top="0.5118110236220472" bottom="0.5118110236220472" header="0.5118110236220472" footer="0.5118110236220472"/>
  <pageSetup fitToHeight="1" fitToWidth="1" horizontalDpi="600" verticalDpi="600" orientation="landscape" paperSize="9" r:id="rId1"/>
</worksheet>
</file>

<file path=xl/worksheets/sheet43.xml><?xml version="1.0" encoding="utf-8"?>
<worksheet xmlns="http://schemas.openxmlformats.org/spreadsheetml/2006/main" xmlns:r="http://schemas.openxmlformats.org/officeDocument/2006/relationships">
  <sheetPr>
    <pageSetUpPr fitToPage="1"/>
  </sheetPr>
  <dimension ref="A1:IU34"/>
  <sheetViews>
    <sheetView showOutlineSymbols="0" zoomScale="110" zoomScaleNormal="110" zoomScaleSheetLayoutView="100" zoomScalePageLayoutView="0" workbookViewId="0" topLeftCell="A1">
      <selection activeCell="A1" sqref="A1:I1"/>
    </sheetView>
  </sheetViews>
  <sheetFormatPr defaultColWidth="10.75390625" defaultRowHeight="9"/>
  <cols>
    <col min="1" max="1" width="12.75390625" style="398" customWidth="1"/>
    <col min="2" max="2" width="12.375" style="398" customWidth="1"/>
    <col min="3" max="9" width="13.125" style="398" customWidth="1"/>
    <col min="10" max="10" width="3.625" style="398" customWidth="1"/>
    <col min="11" max="11" width="13.00390625" style="398" bestFit="1" customWidth="1"/>
    <col min="12" max="12" width="19.50390625" style="398" customWidth="1"/>
    <col min="13" max="16384" width="10.75390625" style="398" customWidth="1"/>
  </cols>
  <sheetData>
    <row r="1" spans="1:255" ht="15.75" customHeight="1">
      <c r="A1" s="2272" t="s">
        <v>387</v>
      </c>
      <c r="B1" s="2315"/>
      <c r="C1" s="2315"/>
      <c r="D1" s="2315"/>
      <c r="E1" s="2315"/>
      <c r="F1" s="2315"/>
      <c r="G1" s="2315"/>
      <c r="H1" s="2315"/>
      <c r="I1" s="231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5"/>
      <c r="AJ1" s="355"/>
      <c r="AK1" s="355"/>
      <c r="AL1" s="355"/>
      <c r="AM1" s="355"/>
      <c r="AN1" s="355"/>
      <c r="AO1" s="355"/>
      <c r="AP1" s="355"/>
      <c r="AQ1" s="355"/>
      <c r="AR1" s="355"/>
      <c r="AS1" s="355"/>
      <c r="AT1" s="355"/>
      <c r="AU1" s="355"/>
      <c r="AV1" s="355"/>
      <c r="AW1" s="355"/>
      <c r="AX1" s="355"/>
      <c r="AY1" s="355"/>
      <c r="AZ1" s="355"/>
      <c r="BA1" s="355"/>
      <c r="BB1" s="355"/>
      <c r="BC1" s="355"/>
      <c r="BD1" s="355"/>
      <c r="BE1" s="355"/>
      <c r="BF1" s="355"/>
      <c r="BG1" s="355"/>
      <c r="BH1" s="355"/>
      <c r="BI1" s="355"/>
      <c r="BJ1" s="355"/>
      <c r="BK1" s="355"/>
      <c r="BL1" s="355"/>
      <c r="BM1" s="355"/>
      <c r="BN1" s="355"/>
      <c r="BO1" s="355"/>
      <c r="BP1" s="355"/>
      <c r="BQ1" s="355"/>
      <c r="BR1" s="355"/>
      <c r="BS1" s="355"/>
      <c r="BT1" s="355"/>
      <c r="BU1" s="355"/>
      <c r="BV1" s="355"/>
      <c r="BW1" s="355"/>
      <c r="BX1" s="355"/>
      <c r="BY1" s="355"/>
      <c r="BZ1" s="355"/>
      <c r="CA1" s="355"/>
      <c r="CB1" s="355"/>
      <c r="CC1" s="355"/>
      <c r="CD1" s="355"/>
      <c r="CE1" s="355"/>
      <c r="CF1" s="355"/>
      <c r="CG1" s="355"/>
      <c r="CH1" s="355"/>
      <c r="CI1" s="355"/>
      <c r="CJ1" s="355"/>
      <c r="CK1" s="355"/>
      <c r="CL1" s="355"/>
      <c r="CM1" s="355"/>
      <c r="CN1" s="355"/>
      <c r="CO1" s="355"/>
      <c r="CP1" s="355"/>
      <c r="CQ1" s="355"/>
      <c r="CR1" s="355"/>
      <c r="CS1" s="355"/>
      <c r="CT1" s="355"/>
      <c r="CU1" s="355"/>
      <c r="CV1" s="355"/>
      <c r="CW1" s="355"/>
      <c r="CX1" s="355"/>
      <c r="CY1" s="355"/>
      <c r="CZ1" s="355"/>
      <c r="DA1" s="355"/>
      <c r="DB1" s="355"/>
      <c r="DC1" s="355"/>
      <c r="DD1" s="355"/>
      <c r="DE1" s="355"/>
      <c r="DF1" s="355"/>
      <c r="DG1" s="355"/>
      <c r="DH1" s="355"/>
      <c r="DI1" s="355"/>
      <c r="DJ1" s="355"/>
      <c r="DK1" s="355"/>
      <c r="DL1" s="355"/>
      <c r="DM1" s="355"/>
      <c r="DN1" s="355"/>
      <c r="DO1" s="355"/>
      <c r="DP1" s="355"/>
      <c r="DQ1" s="355"/>
      <c r="DR1" s="355"/>
      <c r="DS1" s="355"/>
      <c r="DT1" s="355"/>
      <c r="DU1" s="355"/>
      <c r="DV1" s="355"/>
      <c r="DW1" s="355"/>
      <c r="DX1" s="355"/>
      <c r="DY1" s="355"/>
      <c r="DZ1" s="355"/>
      <c r="EA1" s="355"/>
      <c r="EB1" s="355"/>
      <c r="EC1" s="355"/>
      <c r="ED1" s="355"/>
      <c r="EE1" s="355"/>
      <c r="EF1" s="355"/>
      <c r="EG1" s="355"/>
      <c r="EH1" s="355"/>
      <c r="EI1" s="355"/>
      <c r="EJ1" s="355"/>
      <c r="EK1" s="355"/>
      <c r="EL1" s="355"/>
      <c r="EM1" s="355"/>
      <c r="EN1" s="355"/>
      <c r="EO1" s="355"/>
      <c r="EP1" s="355"/>
      <c r="EQ1" s="355"/>
      <c r="ER1" s="355"/>
      <c r="ES1" s="355"/>
      <c r="ET1" s="355"/>
      <c r="EU1" s="355"/>
      <c r="EV1" s="355"/>
      <c r="EW1" s="355"/>
      <c r="EX1" s="355"/>
      <c r="EY1" s="355"/>
      <c r="EZ1" s="355"/>
      <c r="FA1" s="355"/>
      <c r="FB1" s="355"/>
      <c r="FC1" s="355"/>
      <c r="FD1" s="355"/>
      <c r="FE1" s="355"/>
      <c r="FF1" s="355"/>
      <c r="FG1" s="355"/>
      <c r="FH1" s="355"/>
      <c r="FI1" s="355"/>
      <c r="FJ1" s="355"/>
      <c r="FK1" s="355"/>
      <c r="FL1" s="355"/>
      <c r="FM1" s="355"/>
      <c r="FN1" s="355"/>
      <c r="FO1" s="355"/>
      <c r="FP1" s="355"/>
      <c r="FQ1" s="355"/>
      <c r="FR1" s="355"/>
      <c r="FS1" s="355"/>
      <c r="FT1" s="355"/>
      <c r="FU1" s="355"/>
      <c r="FV1" s="355"/>
      <c r="FW1" s="355"/>
      <c r="FX1" s="355"/>
      <c r="FY1" s="355"/>
      <c r="FZ1" s="355"/>
      <c r="GA1" s="355"/>
      <c r="GB1" s="355"/>
      <c r="GC1" s="355"/>
      <c r="GD1" s="355"/>
      <c r="GE1" s="355"/>
      <c r="GF1" s="355"/>
      <c r="GG1" s="355"/>
      <c r="GH1" s="355"/>
      <c r="GI1" s="355"/>
      <c r="GJ1" s="355"/>
      <c r="GK1" s="355"/>
      <c r="GL1" s="355"/>
      <c r="GM1" s="355"/>
      <c r="GN1" s="355"/>
      <c r="GO1" s="355"/>
      <c r="GP1" s="355"/>
      <c r="GQ1" s="355"/>
      <c r="GR1" s="355"/>
      <c r="GS1" s="355"/>
      <c r="GT1" s="355"/>
      <c r="GU1" s="355"/>
      <c r="GV1" s="355"/>
      <c r="GW1" s="355"/>
      <c r="GX1" s="355"/>
      <c r="GY1" s="355"/>
      <c r="GZ1" s="355"/>
      <c r="HA1" s="355"/>
      <c r="HB1" s="355"/>
      <c r="HC1" s="355"/>
      <c r="HD1" s="355"/>
      <c r="HE1" s="355"/>
      <c r="HF1" s="355"/>
      <c r="HG1" s="355"/>
      <c r="HH1" s="355"/>
      <c r="HI1" s="355"/>
      <c r="HJ1" s="355"/>
      <c r="HK1" s="355"/>
      <c r="HL1" s="355"/>
      <c r="HM1" s="355"/>
      <c r="HN1" s="355"/>
      <c r="HO1" s="355"/>
      <c r="HP1" s="355"/>
      <c r="HQ1" s="355"/>
      <c r="HR1" s="355"/>
      <c r="HS1" s="355"/>
      <c r="HT1" s="355"/>
      <c r="HU1" s="355"/>
      <c r="HV1" s="355"/>
      <c r="HW1" s="355"/>
      <c r="HX1" s="355"/>
      <c r="HY1" s="355"/>
      <c r="HZ1" s="355"/>
      <c r="IA1" s="355"/>
      <c r="IB1" s="355"/>
      <c r="IC1" s="355"/>
      <c r="ID1" s="355"/>
      <c r="IE1" s="355"/>
      <c r="IF1" s="355"/>
      <c r="IG1" s="355"/>
      <c r="IH1" s="355"/>
      <c r="II1" s="355"/>
      <c r="IJ1" s="355"/>
      <c r="IK1" s="355"/>
      <c r="IL1" s="355"/>
      <c r="IM1" s="355"/>
      <c r="IN1" s="355"/>
      <c r="IO1" s="355"/>
      <c r="IP1" s="355"/>
      <c r="IQ1" s="355"/>
      <c r="IR1" s="355"/>
      <c r="IS1" s="355"/>
      <c r="IT1" s="355"/>
      <c r="IU1" s="355"/>
    </row>
    <row r="2" spans="1:255" ht="15.75" customHeight="1" thickBot="1">
      <c r="A2" s="439"/>
      <c r="B2" s="440"/>
      <c r="C2" s="440"/>
      <c r="D2" s="440"/>
      <c r="E2" s="440"/>
      <c r="F2" s="440"/>
      <c r="G2" s="440"/>
      <c r="H2" s="440"/>
      <c r="I2" s="500" t="s">
        <v>388</v>
      </c>
      <c r="J2" s="355"/>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c r="AP2" s="355"/>
      <c r="AQ2" s="355"/>
      <c r="AR2" s="355"/>
      <c r="AS2" s="355"/>
      <c r="AT2" s="355"/>
      <c r="AU2" s="355"/>
      <c r="AV2" s="355"/>
      <c r="AW2" s="355"/>
      <c r="AX2" s="355"/>
      <c r="AY2" s="355"/>
      <c r="AZ2" s="355"/>
      <c r="BA2" s="355"/>
      <c r="BB2" s="355"/>
      <c r="BC2" s="355"/>
      <c r="BD2" s="355"/>
      <c r="BE2" s="355"/>
      <c r="BF2" s="355"/>
      <c r="BG2" s="355"/>
      <c r="BH2" s="355"/>
      <c r="BI2" s="355"/>
      <c r="BJ2" s="355"/>
      <c r="BK2" s="355"/>
      <c r="BL2" s="355"/>
      <c r="BM2" s="355"/>
      <c r="BN2" s="355"/>
      <c r="BO2" s="355"/>
      <c r="BP2" s="355"/>
      <c r="BQ2" s="355"/>
      <c r="BR2" s="355"/>
      <c r="BS2" s="355"/>
      <c r="BT2" s="355"/>
      <c r="BU2" s="355"/>
      <c r="BV2" s="355"/>
      <c r="BW2" s="355"/>
      <c r="BX2" s="355"/>
      <c r="BY2" s="355"/>
      <c r="BZ2" s="355"/>
      <c r="CA2" s="355"/>
      <c r="CB2" s="355"/>
      <c r="CC2" s="355"/>
      <c r="CD2" s="355"/>
      <c r="CE2" s="355"/>
      <c r="CF2" s="355"/>
      <c r="CG2" s="355"/>
      <c r="CH2" s="355"/>
      <c r="CI2" s="355"/>
      <c r="CJ2" s="355"/>
      <c r="CK2" s="355"/>
      <c r="CL2" s="355"/>
      <c r="CM2" s="355"/>
      <c r="CN2" s="355"/>
      <c r="CO2" s="355"/>
      <c r="CP2" s="355"/>
      <c r="CQ2" s="355"/>
      <c r="CR2" s="355"/>
      <c r="CS2" s="355"/>
      <c r="CT2" s="355"/>
      <c r="CU2" s="355"/>
      <c r="CV2" s="355"/>
      <c r="CW2" s="355"/>
      <c r="CX2" s="355"/>
      <c r="CY2" s="355"/>
      <c r="CZ2" s="355"/>
      <c r="DA2" s="355"/>
      <c r="DB2" s="355"/>
      <c r="DC2" s="355"/>
      <c r="DD2" s="355"/>
      <c r="DE2" s="355"/>
      <c r="DF2" s="355"/>
      <c r="DG2" s="355"/>
      <c r="DH2" s="355"/>
      <c r="DI2" s="355"/>
      <c r="DJ2" s="355"/>
      <c r="DK2" s="355"/>
      <c r="DL2" s="355"/>
      <c r="DM2" s="355"/>
      <c r="DN2" s="355"/>
      <c r="DO2" s="355"/>
      <c r="DP2" s="355"/>
      <c r="DQ2" s="355"/>
      <c r="DR2" s="355"/>
      <c r="DS2" s="355"/>
      <c r="DT2" s="355"/>
      <c r="DU2" s="355"/>
      <c r="DV2" s="355"/>
      <c r="DW2" s="355"/>
      <c r="DX2" s="355"/>
      <c r="DY2" s="355"/>
      <c r="DZ2" s="355"/>
      <c r="EA2" s="355"/>
      <c r="EB2" s="355"/>
      <c r="EC2" s="355"/>
      <c r="ED2" s="355"/>
      <c r="EE2" s="355"/>
      <c r="EF2" s="355"/>
      <c r="EG2" s="355"/>
      <c r="EH2" s="355"/>
      <c r="EI2" s="355"/>
      <c r="EJ2" s="355"/>
      <c r="EK2" s="355"/>
      <c r="EL2" s="355"/>
      <c r="EM2" s="355"/>
      <c r="EN2" s="355"/>
      <c r="EO2" s="355"/>
      <c r="EP2" s="355"/>
      <c r="EQ2" s="355"/>
      <c r="ER2" s="355"/>
      <c r="ES2" s="355"/>
      <c r="ET2" s="355"/>
      <c r="EU2" s="355"/>
      <c r="EV2" s="355"/>
      <c r="EW2" s="355"/>
      <c r="EX2" s="355"/>
      <c r="EY2" s="355"/>
      <c r="EZ2" s="355"/>
      <c r="FA2" s="355"/>
      <c r="FB2" s="355"/>
      <c r="FC2" s="355"/>
      <c r="FD2" s="355"/>
      <c r="FE2" s="355"/>
      <c r="FF2" s="355"/>
      <c r="FG2" s="355"/>
      <c r="FH2" s="355"/>
      <c r="FI2" s="355"/>
      <c r="FJ2" s="355"/>
      <c r="FK2" s="355"/>
      <c r="FL2" s="355"/>
      <c r="FM2" s="355"/>
      <c r="FN2" s="355"/>
      <c r="FO2" s="355"/>
      <c r="FP2" s="355"/>
      <c r="FQ2" s="355"/>
      <c r="FR2" s="355"/>
      <c r="FS2" s="355"/>
      <c r="FT2" s="355"/>
      <c r="FU2" s="355"/>
      <c r="FV2" s="355"/>
      <c r="FW2" s="355"/>
      <c r="FX2" s="355"/>
      <c r="FY2" s="355"/>
      <c r="FZ2" s="355"/>
      <c r="GA2" s="355"/>
      <c r="GB2" s="355"/>
      <c r="GC2" s="355"/>
      <c r="GD2" s="355"/>
      <c r="GE2" s="355"/>
      <c r="GF2" s="355"/>
      <c r="GG2" s="355"/>
      <c r="GH2" s="355"/>
      <c r="GI2" s="355"/>
      <c r="GJ2" s="355"/>
      <c r="GK2" s="355"/>
      <c r="GL2" s="355"/>
      <c r="GM2" s="355"/>
      <c r="GN2" s="355"/>
      <c r="GO2" s="355"/>
      <c r="GP2" s="355"/>
      <c r="GQ2" s="355"/>
      <c r="GR2" s="355"/>
      <c r="GS2" s="355"/>
      <c r="GT2" s="355"/>
      <c r="GU2" s="355"/>
      <c r="GV2" s="355"/>
      <c r="GW2" s="355"/>
      <c r="GX2" s="355"/>
      <c r="GY2" s="355"/>
      <c r="GZ2" s="355"/>
      <c r="HA2" s="355"/>
      <c r="HB2" s="355"/>
      <c r="HC2" s="355"/>
      <c r="HD2" s="355"/>
      <c r="HE2" s="355"/>
      <c r="HF2" s="355"/>
      <c r="HG2" s="355"/>
      <c r="HH2" s="355"/>
      <c r="HI2" s="355"/>
      <c r="HJ2" s="355"/>
      <c r="HK2" s="355"/>
      <c r="HL2" s="355"/>
      <c r="HM2" s="355"/>
      <c r="HN2" s="355"/>
      <c r="HO2" s="355"/>
      <c r="HP2" s="355"/>
      <c r="HQ2" s="355"/>
      <c r="HR2" s="355"/>
      <c r="HS2" s="355"/>
      <c r="HT2" s="355"/>
      <c r="HU2" s="355"/>
      <c r="HV2" s="355"/>
      <c r="HW2" s="355"/>
      <c r="HX2" s="355"/>
      <c r="HY2" s="355"/>
      <c r="HZ2" s="355"/>
      <c r="IA2" s="355"/>
      <c r="IB2" s="355"/>
      <c r="IC2" s="355"/>
      <c r="ID2" s="355"/>
      <c r="IE2" s="355"/>
      <c r="IF2" s="355"/>
      <c r="IG2" s="355"/>
      <c r="IH2" s="355"/>
      <c r="II2" s="355"/>
      <c r="IJ2" s="355"/>
      <c r="IK2" s="355"/>
      <c r="IL2" s="355"/>
      <c r="IM2" s="355"/>
      <c r="IN2" s="355"/>
      <c r="IO2" s="355"/>
      <c r="IP2" s="355"/>
      <c r="IQ2" s="355"/>
      <c r="IR2" s="355"/>
      <c r="IS2" s="355"/>
      <c r="IT2" s="355"/>
      <c r="IU2" s="355"/>
    </row>
    <row r="3" spans="1:10" ht="15.75" customHeight="1" thickTop="1">
      <c r="A3" s="2273" t="s">
        <v>389</v>
      </c>
      <c r="B3" s="2289" t="s">
        <v>390</v>
      </c>
      <c r="C3" s="2318" t="s">
        <v>391</v>
      </c>
      <c r="D3" s="2319"/>
      <c r="E3" s="2323" t="s">
        <v>392</v>
      </c>
      <c r="F3" s="2324"/>
      <c r="G3" s="2324"/>
      <c r="H3" s="2324"/>
      <c r="I3" s="2325" t="s">
        <v>393</v>
      </c>
      <c r="J3" s="437"/>
    </row>
    <row r="4" spans="1:10" ht="15.75" customHeight="1">
      <c r="A4" s="2287"/>
      <c r="B4" s="2290"/>
      <c r="C4" s="2320"/>
      <c r="D4" s="2321"/>
      <c r="E4" s="2294" t="s">
        <v>394</v>
      </c>
      <c r="F4" s="2329" t="s">
        <v>395</v>
      </c>
      <c r="G4" s="2329" t="s">
        <v>396</v>
      </c>
      <c r="H4" s="2330" t="s">
        <v>397</v>
      </c>
      <c r="I4" s="2326"/>
      <c r="J4" s="437"/>
    </row>
    <row r="5" spans="1:10" ht="15.75" customHeight="1">
      <c r="A5" s="2287"/>
      <c r="B5" s="2290"/>
      <c r="C5" s="2314"/>
      <c r="D5" s="2322"/>
      <c r="E5" s="2328"/>
      <c r="F5" s="2290"/>
      <c r="G5" s="2290"/>
      <c r="H5" s="2331"/>
      <c r="I5" s="2326"/>
      <c r="J5" s="437"/>
    </row>
    <row r="6" spans="1:10" ht="15.75" customHeight="1">
      <c r="A6" s="2316"/>
      <c r="B6" s="2317"/>
      <c r="C6" s="505" t="s">
        <v>398</v>
      </c>
      <c r="D6" s="505" t="s">
        <v>399</v>
      </c>
      <c r="E6" s="2296"/>
      <c r="F6" s="2317"/>
      <c r="G6" s="2317"/>
      <c r="H6" s="2332"/>
      <c r="I6" s="2327"/>
      <c r="J6" s="437"/>
    </row>
    <row r="7" spans="1:10" ht="15.75" customHeight="1">
      <c r="A7" s="506"/>
      <c r="B7" s="507"/>
      <c r="C7" s="508"/>
      <c r="D7" s="508"/>
      <c r="E7" s="509"/>
      <c r="F7" s="506"/>
      <c r="G7" s="506"/>
      <c r="H7" s="506"/>
      <c r="I7" s="506"/>
      <c r="J7" s="437"/>
    </row>
    <row r="8" spans="1:11" s="429" customFormat="1" ht="15.75" customHeight="1">
      <c r="A8" s="510" t="s">
        <v>400</v>
      </c>
      <c r="B8" s="373">
        <v>222067</v>
      </c>
      <c r="C8" s="366">
        <v>46468</v>
      </c>
      <c r="D8" s="366">
        <v>757</v>
      </c>
      <c r="E8" s="366">
        <v>68523219</v>
      </c>
      <c r="F8" s="364">
        <v>32945280</v>
      </c>
      <c r="G8" s="366">
        <v>24771733</v>
      </c>
      <c r="H8" s="366">
        <v>10806206</v>
      </c>
      <c r="I8" s="366">
        <v>1359701</v>
      </c>
      <c r="J8" s="449"/>
      <c r="K8" s="511"/>
    </row>
    <row r="9" spans="1:11" s="429" customFormat="1" ht="15.75" customHeight="1">
      <c r="A9" s="512">
        <v>27</v>
      </c>
      <c r="B9" s="373">
        <v>225433</v>
      </c>
      <c r="C9" s="366">
        <v>46948</v>
      </c>
      <c r="D9" s="366">
        <v>708</v>
      </c>
      <c r="E9" s="366">
        <v>69706740</v>
      </c>
      <c r="F9" s="364">
        <v>33447900</v>
      </c>
      <c r="G9" s="366">
        <v>25140155</v>
      </c>
      <c r="H9" s="366">
        <v>11118685</v>
      </c>
      <c r="I9" s="366">
        <v>1448406</v>
      </c>
      <c r="J9" s="449"/>
      <c r="K9" s="511"/>
    </row>
    <row r="10" spans="1:11" s="429" customFormat="1" ht="15.75" customHeight="1">
      <c r="A10" s="512">
        <v>28</v>
      </c>
      <c r="B10" s="373">
        <v>227394</v>
      </c>
      <c r="C10" s="366">
        <v>47400</v>
      </c>
      <c r="D10" s="366">
        <v>651</v>
      </c>
      <c r="E10" s="366">
        <v>70473144</v>
      </c>
      <c r="F10" s="364">
        <v>31568852</v>
      </c>
      <c r="G10" s="366">
        <v>24791592</v>
      </c>
      <c r="H10" s="366">
        <v>14112700</v>
      </c>
      <c r="I10" s="366">
        <v>1533644</v>
      </c>
      <c r="J10" s="449"/>
      <c r="K10" s="511"/>
    </row>
    <row r="11" spans="1:11" s="429" customFormat="1" ht="15.75" customHeight="1">
      <c r="A11" s="512">
        <v>29</v>
      </c>
      <c r="B11" s="373">
        <v>228289</v>
      </c>
      <c r="C11" s="366">
        <v>46896</v>
      </c>
      <c r="D11" s="366">
        <v>662</v>
      </c>
      <c r="E11" s="366">
        <v>71383469</v>
      </c>
      <c r="F11" s="364">
        <v>31145695</v>
      </c>
      <c r="G11" s="366">
        <v>25122175</v>
      </c>
      <c r="H11" s="366">
        <v>15115599</v>
      </c>
      <c r="I11" s="366">
        <v>1546979</v>
      </c>
      <c r="J11" s="449"/>
      <c r="K11" s="511"/>
    </row>
    <row r="12" spans="1:11" s="429" customFormat="1" ht="15.75" customHeight="1">
      <c r="A12" s="512">
        <v>30</v>
      </c>
      <c r="B12" s="373">
        <v>229095</v>
      </c>
      <c r="C12" s="366">
        <v>47557</v>
      </c>
      <c r="D12" s="366">
        <v>639</v>
      </c>
      <c r="E12" s="366">
        <v>71201453</v>
      </c>
      <c r="F12" s="364">
        <v>30100239</v>
      </c>
      <c r="G12" s="366">
        <v>25376185</v>
      </c>
      <c r="H12" s="366">
        <v>15725029</v>
      </c>
      <c r="I12" s="366">
        <v>1568747</v>
      </c>
      <c r="J12" s="449"/>
      <c r="K12" s="511"/>
    </row>
    <row r="13" spans="1:11" s="429" customFormat="1" ht="15.75" customHeight="1">
      <c r="A13" s="512"/>
      <c r="B13" s="373"/>
      <c r="C13" s="366"/>
      <c r="D13" s="366"/>
      <c r="E13" s="366"/>
      <c r="F13" s="366"/>
      <c r="G13" s="366"/>
      <c r="H13" s="366"/>
      <c r="I13" s="366"/>
      <c r="J13" s="449"/>
      <c r="K13" s="511"/>
    </row>
    <row r="14" spans="1:10" s="429" customFormat="1" ht="16.5" customHeight="1">
      <c r="A14" s="453" t="s">
        <v>345</v>
      </c>
      <c r="B14" s="373">
        <v>229191</v>
      </c>
      <c r="C14" s="374">
        <v>48177</v>
      </c>
      <c r="D14" s="374">
        <v>594</v>
      </c>
      <c r="E14" s="374">
        <v>6323482</v>
      </c>
      <c r="F14" s="374">
        <v>2562715</v>
      </c>
      <c r="G14" s="374">
        <v>2363446</v>
      </c>
      <c r="H14" s="374">
        <v>1397321</v>
      </c>
      <c r="I14" s="428">
        <v>147227</v>
      </c>
      <c r="J14" s="449"/>
    </row>
    <row r="15" spans="1:10" s="429" customFormat="1" ht="16.5" customHeight="1">
      <c r="A15" s="453">
        <v>12</v>
      </c>
      <c r="B15" s="373">
        <v>229121</v>
      </c>
      <c r="C15" s="374">
        <v>48180</v>
      </c>
      <c r="D15" s="374">
        <v>583</v>
      </c>
      <c r="E15" s="374">
        <v>6448909</v>
      </c>
      <c r="F15" s="374">
        <v>2562906</v>
      </c>
      <c r="G15" s="374">
        <v>2459885</v>
      </c>
      <c r="H15" s="374">
        <v>1426118</v>
      </c>
      <c r="I15" s="428">
        <v>147176</v>
      </c>
      <c r="J15" s="449"/>
    </row>
    <row r="16" spans="1:10" s="429" customFormat="1" ht="16.5" customHeight="1">
      <c r="A16" s="453" t="s">
        <v>346</v>
      </c>
      <c r="B16" s="373">
        <v>229190</v>
      </c>
      <c r="C16" s="374">
        <v>48114</v>
      </c>
      <c r="D16" s="374">
        <v>578</v>
      </c>
      <c r="E16" s="374">
        <v>6260138</v>
      </c>
      <c r="F16" s="374">
        <v>2433401</v>
      </c>
      <c r="G16" s="374">
        <v>2459060</v>
      </c>
      <c r="H16" s="374">
        <v>1367677</v>
      </c>
      <c r="I16" s="428">
        <v>147371</v>
      </c>
      <c r="J16" s="449"/>
    </row>
    <row r="17" spans="1:10" s="429" customFormat="1" ht="16.5" customHeight="1">
      <c r="A17" s="453">
        <v>2</v>
      </c>
      <c r="B17" s="363">
        <v>229245</v>
      </c>
      <c r="C17" s="487">
        <v>47973</v>
      </c>
      <c r="D17" s="487">
        <v>578</v>
      </c>
      <c r="E17" s="487">
        <v>5934259</v>
      </c>
      <c r="F17" s="487">
        <v>2380060</v>
      </c>
      <c r="G17" s="487">
        <v>2230118</v>
      </c>
      <c r="H17" s="487">
        <v>1324081</v>
      </c>
      <c r="I17" s="513">
        <v>145245</v>
      </c>
      <c r="J17" s="449"/>
    </row>
    <row r="18" spans="1:10" s="429" customFormat="1" ht="16.5" customHeight="1">
      <c r="A18" s="514">
        <v>3</v>
      </c>
      <c r="B18" s="515">
        <v>229347</v>
      </c>
      <c r="C18" s="493">
        <v>48073</v>
      </c>
      <c r="D18" s="493">
        <v>576</v>
      </c>
      <c r="E18" s="493">
        <v>6482587</v>
      </c>
      <c r="F18" s="493">
        <v>2622907</v>
      </c>
      <c r="G18" s="493">
        <v>2419013</v>
      </c>
      <c r="H18" s="493">
        <v>1440667</v>
      </c>
      <c r="I18" s="516">
        <v>137823</v>
      </c>
      <c r="J18" s="449"/>
    </row>
    <row r="19" spans="1:9" s="521" customFormat="1" ht="15.75" customHeight="1">
      <c r="A19" s="517" t="s">
        <v>401</v>
      </c>
      <c r="B19" s="518">
        <v>229355</v>
      </c>
      <c r="C19" s="519">
        <v>47686</v>
      </c>
      <c r="D19" s="519">
        <v>596</v>
      </c>
      <c r="E19" s="519">
        <v>6343211</v>
      </c>
      <c r="F19" s="519">
        <v>2527188</v>
      </c>
      <c r="G19" s="519">
        <v>2448930</v>
      </c>
      <c r="H19" s="519">
        <v>1367094</v>
      </c>
      <c r="I19" s="520">
        <v>147006</v>
      </c>
    </row>
    <row r="20" spans="1:10" ht="15.75" customHeight="1">
      <c r="A20" s="522" t="s">
        <v>402</v>
      </c>
      <c r="B20" s="463"/>
      <c r="C20" s="443"/>
      <c r="D20" s="443"/>
      <c r="E20" s="443"/>
      <c r="F20" s="443"/>
      <c r="G20" s="443"/>
      <c r="H20" s="443"/>
      <c r="I20" s="443"/>
      <c r="J20" s="437"/>
    </row>
    <row r="21" spans="1:10" s="527" customFormat="1" ht="15.75" customHeight="1">
      <c r="A21" s="523" t="s">
        <v>403</v>
      </c>
      <c r="B21" s="524"/>
      <c r="C21" s="525"/>
      <c r="D21" s="525"/>
      <c r="E21" s="525"/>
      <c r="F21" s="525"/>
      <c r="G21" s="525"/>
      <c r="H21" s="526"/>
      <c r="I21" s="525"/>
      <c r="J21" s="525"/>
    </row>
    <row r="22" spans="1:10" s="527" customFormat="1" ht="15.75" customHeight="1">
      <c r="A22" s="523" t="s">
        <v>404</v>
      </c>
      <c r="B22" s="524"/>
      <c r="C22" s="525"/>
      <c r="D22" s="525"/>
      <c r="E22" s="525"/>
      <c r="F22" s="525"/>
      <c r="G22" s="525"/>
      <c r="H22" s="526"/>
      <c r="I22" s="525"/>
      <c r="J22" s="525"/>
    </row>
    <row r="23" spans="1:10" ht="15.75" customHeight="1">
      <c r="A23" s="528" t="s">
        <v>405</v>
      </c>
      <c r="B23" s="529"/>
      <c r="C23" s="410"/>
      <c r="D23" s="410"/>
      <c r="E23" s="410"/>
      <c r="F23" s="410"/>
      <c r="G23" s="410"/>
      <c r="H23" s="410"/>
      <c r="I23" s="410"/>
      <c r="J23" s="409"/>
    </row>
    <row r="24" spans="1:10" ht="15.75" customHeight="1">
      <c r="A24" s="530" t="s">
        <v>406</v>
      </c>
      <c r="B24" s="529"/>
      <c r="C24" s="410"/>
      <c r="D24" s="410"/>
      <c r="E24" s="410"/>
      <c r="F24" s="410"/>
      <c r="G24" s="410"/>
      <c r="H24" s="410"/>
      <c r="I24" s="410"/>
      <c r="J24" s="409"/>
    </row>
    <row r="25" spans="1:10" ht="15.75" customHeight="1">
      <c r="A25" s="531" t="s">
        <v>407</v>
      </c>
      <c r="J25" s="437"/>
    </row>
    <row r="26" spans="1:9" ht="15.75" customHeight="1">
      <c r="A26" s="437"/>
      <c r="B26" s="464"/>
      <c r="C26" s="437"/>
      <c r="D26" s="437"/>
      <c r="E26" s="465"/>
      <c r="F26" s="465"/>
      <c r="G26" s="465"/>
      <c r="H26" s="465"/>
      <c r="I26" s="465"/>
    </row>
    <row r="27" spans="5:9" ht="15.75" customHeight="1">
      <c r="E27" s="466"/>
      <c r="F27" s="466"/>
      <c r="G27" s="466"/>
      <c r="H27" s="466"/>
      <c r="I27" s="466"/>
    </row>
    <row r="28" spans="5:9" ht="17.25">
      <c r="E28" s="466"/>
      <c r="F28" s="466"/>
      <c r="G28" s="466"/>
      <c r="H28" s="466"/>
      <c r="I28" s="466"/>
    </row>
    <row r="29" spans="5:9" ht="17.25">
      <c r="E29" s="466"/>
      <c r="F29" s="466"/>
      <c r="G29" s="466"/>
      <c r="H29" s="466"/>
      <c r="I29" s="466"/>
    </row>
    <row r="30" spans="5:9" ht="17.25">
      <c r="E30" s="466"/>
      <c r="F30" s="466"/>
      <c r="G30" s="466"/>
      <c r="H30" s="466"/>
      <c r="I30" s="466"/>
    </row>
    <row r="31" spans="5:9" ht="17.25">
      <c r="E31" s="466"/>
      <c r="F31" s="466"/>
      <c r="G31" s="466"/>
      <c r="H31" s="466"/>
      <c r="I31" s="466"/>
    </row>
    <row r="32" spans="5:9" ht="17.25">
      <c r="E32" s="466"/>
      <c r="F32" s="466"/>
      <c r="G32" s="466"/>
      <c r="H32" s="466"/>
      <c r="I32" s="466"/>
    </row>
    <row r="33" spans="5:9" ht="17.25">
      <c r="E33" s="466"/>
      <c r="F33" s="466"/>
      <c r="G33" s="466"/>
      <c r="H33" s="466"/>
      <c r="I33" s="466"/>
    </row>
    <row r="34" spans="5:9" ht="17.25">
      <c r="E34" s="466"/>
      <c r="F34" s="466"/>
      <c r="G34" s="466"/>
      <c r="H34" s="466"/>
      <c r="I34" s="466"/>
    </row>
  </sheetData>
  <sheetProtection/>
  <mergeCells count="10">
    <mergeCell ref="A1:I1"/>
    <mergeCell ref="A3:A6"/>
    <mergeCell ref="B3:B6"/>
    <mergeCell ref="C3:D5"/>
    <mergeCell ref="E3:H3"/>
    <mergeCell ref="I3:I6"/>
    <mergeCell ref="E4:E6"/>
    <mergeCell ref="F4:F6"/>
    <mergeCell ref="G4:G6"/>
    <mergeCell ref="H4:H6"/>
  </mergeCells>
  <printOptions horizontalCentered="1" verticalCentered="1"/>
  <pageMargins left="0.5118110236220472" right="0.5118110236220472" top="0.5118110236220472" bottom="0.15748031496062992" header="0.5118110236220472" footer="0.1968503937007874"/>
  <pageSetup fitToHeight="1" fitToWidth="1" horizontalDpi="600" verticalDpi="600" orientation="landscape" paperSize="9" r:id="rId1"/>
</worksheet>
</file>

<file path=xl/worksheets/sheet44.xml><?xml version="1.0" encoding="utf-8"?>
<worksheet xmlns="http://schemas.openxmlformats.org/spreadsheetml/2006/main" xmlns:r="http://schemas.openxmlformats.org/officeDocument/2006/relationships">
  <dimension ref="A1:F13"/>
  <sheetViews>
    <sheetView zoomScale="135" zoomScaleNormal="135" zoomScalePageLayoutView="0" workbookViewId="0" topLeftCell="A1">
      <selection activeCell="A1" sqref="A1:D1"/>
    </sheetView>
  </sheetViews>
  <sheetFormatPr defaultColWidth="9.00390625" defaultRowHeight="9"/>
  <cols>
    <col min="1" max="1" width="12.375" style="191" customWidth="1"/>
    <col min="2" max="4" width="11.625" style="191" customWidth="1"/>
    <col min="5" max="16384" width="9.00390625" style="191" customWidth="1"/>
  </cols>
  <sheetData>
    <row r="1" spans="1:4" ht="14.25">
      <c r="A1" s="2333" t="s">
        <v>252</v>
      </c>
      <c r="B1" s="2333"/>
      <c r="C1" s="2333"/>
      <c r="D1" s="2333"/>
    </row>
    <row r="2" spans="1:4" s="269" customFormat="1" ht="14.25">
      <c r="A2" s="2334" t="s">
        <v>253</v>
      </c>
      <c r="B2" s="2334"/>
      <c r="C2" s="2334"/>
      <c r="D2" s="2334"/>
    </row>
    <row r="3" ht="12.75" customHeight="1" thickBot="1"/>
    <row r="4" spans="1:4" ht="28.5" customHeight="1" thickTop="1">
      <c r="A4" s="270" t="s">
        <v>254</v>
      </c>
      <c r="B4" s="271" t="s">
        <v>255</v>
      </c>
      <c r="C4" s="271" t="s">
        <v>256</v>
      </c>
      <c r="D4" s="272" t="s">
        <v>257</v>
      </c>
    </row>
    <row r="5" spans="1:6" s="269" customFormat="1" ht="19.5" customHeight="1">
      <c r="A5" s="273" t="s">
        <v>258</v>
      </c>
      <c r="B5" s="274">
        <v>1027</v>
      </c>
      <c r="C5" s="274">
        <v>759</v>
      </c>
      <c r="D5" s="274">
        <v>381</v>
      </c>
      <c r="F5" s="109"/>
    </row>
    <row r="6" spans="1:6" s="269" customFormat="1" ht="19.5" customHeight="1">
      <c r="A6" s="275" t="s">
        <v>259</v>
      </c>
      <c r="B6" s="276">
        <v>10</v>
      </c>
      <c r="C6" s="276">
        <v>10</v>
      </c>
      <c r="D6" s="277">
        <v>6</v>
      </c>
      <c r="F6" s="41"/>
    </row>
    <row r="7" spans="1:6" s="269" customFormat="1" ht="19.5" customHeight="1">
      <c r="A7" s="275" t="s">
        <v>260</v>
      </c>
      <c r="B7" s="269">
        <v>54</v>
      </c>
      <c r="C7" s="269">
        <v>54</v>
      </c>
      <c r="D7" s="269">
        <v>54</v>
      </c>
      <c r="F7" s="41"/>
    </row>
    <row r="8" spans="1:6" s="269" customFormat="1" ht="19.5" customHeight="1">
      <c r="A8" s="275" t="s">
        <v>261</v>
      </c>
      <c r="B8" s="278">
        <v>674</v>
      </c>
      <c r="C8" s="278">
        <v>516</v>
      </c>
      <c r="D8" s="269">
        <v>206</v>
      </c>
      <c r="F8" s="109"/>
    </row>
    <row r="9" spans="1:6" s="269" customFormat="1" ht="19.5" customHeight="1">
      <c r="A9" s="275" t="s">
        <v>262</v>
      </c>
      <c r="B9" s="278">
        <v>127</v>
      </c>
      <c r="C9" s="269">
        <v>71</v>
      </c>
      <c r="D9" s="269">
        <v>45</v>
      </c>
      <c r="F9" s="41"/>
    </row>
    <row r="10" spans="1:6" s="269" customFormat="1" ht="19.5" customHeight="1">
      <c r="A10" s="275" t="s">
        <v>263</v>
      </c>
      <c r="B10" s="109">
        <v>17</v>
      </c>
      <c r="C10" s="279">
        <v>17</v>
      </c>
      <c r="D10" s="277">
        <v>10</v>
      </c>
      <c r="F10" s="41"/>
    </row>
    <row r="11" spans="1:6" s="269" customFormat="1" ht="19.5" customHeight="1">
      <c r="A11" s="280" t="s">
        <v>264</v>
      </c>
      <c r="B11" s="281">
        <v>145</v>
      </c>
      <c r="C11" s="281">
        <v>91</v>
      </c>
      <c r="D11" s="282">
        <v>60</v>
      </c>
      <c r="F11" s="41"/>
    </row>
    <row r="12" s="269" customFormat="1" ht="13.5">
      <c r="A12" s="283" t="s">
        <v>265</v>
      </c>
    </row>
    <row r="13" ht="13.5">
      <c r="A13" s="273" t="s">
        <v>266</v>
      </c>
    </row>
  </sheetData>
  <sheetProtection/>
  <mergeCells count="2">
    <mergeCell ref="A1:D1"/>
    <mergeCell ref="A2:D2"/>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125" r:id="rId1"/>
</worksheet>
</file>

<file path=xl/worksheets/sheet45.xml><?xml version="1.0" encoding="utf-8"?>
<worksheet xmlns="http://schemas.openxmlformats.org/spreadsheetml/2006/main" xmlns:r="http://schemas.openxmlformats.org/officeDocument/2006/relationships">
  <sheetPr>
    <pageSetUpPr fitToPage="1"/>
  </sheetPr>
  <dimension ref="A1:O34"/>
  <sheetViews>
    <sheetView showOutlineSymbols="0" view="pageBreakPreview" zoomScale="85" zoomScaleNormal="85" zoomScaleSheetLayoutView="85" zoomScalePageLayoutView="0" workbookViewId="0" topLeftCell="A1">
      <selection activeCell="A1" sqref="A1:N1"/>
    </sheetView>
  </sheetViews>
  <sheetFormatPr defaultColWidth="10.625" defaultRowHeight="9"/>
  <cols>
    <col min="1" max="1" width="14.625" style="161" customWidth="1"/>
    <col min="2" max="2" width="12.625" style="161" customWidth="1"/>
    <col min="3" max="5" width="10.625" style="161" customWidth="1"/>
    <col min="6" max="9" width="9.625" style="161" customWidth="1"/>
    <col min="10" max="11" width="10.625" style="161" customWidth="1"/>
    <col min="12" max="12" width="9.625" style="161" customWidth="1"/>
    <col min="13" max="16384" width="10.625" style="161" customWidth="1"/>
  </cols>
  <sheetData>
    <row r="1" spans="1:14" ht="15" customHeight="1">
      <c r="A1" s="1934" t="s">
        <v>267</v>
      </c>
      <c r="B1" s="1935"/>
      <c r="C1" s="1935"/>
      <c r="D1" s="1935"/>
      <c r="E1" s="1935"/>
      <c r="F1" s="1935"/>
      <c r="G1" s="1935"/>
      <c r="H1" s="1935"/>
      <c r="I1" s="1935"/>
      <c r="J1" s="1935"/>
      <c r="K1" s="1935"/>
      <c r="L1" s="1935"/>
      <c r="M1" s="1935"/>
      <c r="N1" s="1935"/>
    </row>
    <row r="2" spans="1:14" ht="15" customHeight="1" thickBot="1">
      <c r="A2" s="284"/>
      <c r="N2" s="242" t="s">
        <v>268</v>
      </c>
    </row>
    <row r="3" spans="1:14" ht="30" customHeight="1" thickTop="1">
      <c r="A3" s="1936" t="s">
        <v>269</v>
      </c>
      <c r="B3" s="2017" t="s">
        <v>270</v>
      </c>
      <c r="C3" s="285" t="s">
        <v>271</v>
      </c>
      <c r="D3" s="286"/>
      <c r="E3" s="286"/>
      <c r="F3" s="286"/>
      <c r="G3" s="286"/>
      <c r="H3" s="286"/>
      <c r="I3" s="285" t="s">
        <v>272</v>
      </c>
      <c r="J3" s="286"/>
      <c r="K3" s="286"/>
      <c r="L3" s="286"/>
      <c r="M3" s="286"/>
      <c r="N3" s="286"/>
    </row>
    <row r="4" spans="1:14" ht="30" customHeight="1">
      <c r="A4" s="1744"/>
      <c r="B4" s="1797"/>
      <c r="C4" s="244" t="s">
        <v>240</v>
      </c>
      <c r="D4" s="244" t="s">
        <v>273</v>
      </c>
      <c r="E4" s="244" t="s">
        <v>274</v>
      </c>
      <c r="F4" s="244" t="s">
        <v>275</v>
      </c>
      <c r="G4" s="244" t="s">
        <v>276</v>
      </c>
      <c r="H4" s="244" t="s">
        <v>243</v>
      </c>
      <c r="I4" s="244" t="s">
        <v>240</v>
      </c>
      <c r="J4" s="244" t="s">
        <v>273</v>
      </c>
      <c r="K4" s="244" t="s">
        <v>274</v>
      </c>
      <c r="L4" s="244" t="s">
        <v>275</v>
      </c>
      <c r="M4" s="244" t="s">
        <v>276</v>
      </c>
      <c r="N4" s="244" t="s">
        <v>243</v>
      </c>
    </row>
    <row r="5" spans="1:14" ht="18" customHeight="1">
      <c r="A5" s="287"/>
      <c r="B5" s="288"/>
      <c r="C5" s="289"/>
      <c r="D5" s="289"/>
      <c r="E5" s="289"/>
      <c r="F5" s="289"/>
      <c r="G5" s="289"/>
      <c r="H5" s="289"/>
      <c r="I5" s="289"/>
      <c r="J5" s="289"/>
      <c r="K5" s="289"/>
      <c r="L5" s="289"/>
      <c r="M5" s="289"/>
      <c r="N5" s="289"/>
    </row>
    <row r="6" spans="1:15" s="157" customFormat="1" ht="16.5" customHeight="1">
      <c r="A6" s="290" t="s">
        <v>277</v>
      </c>
      <c r="B6" s="291">
        <v>1314</v>
      </c>
      <c r="C6" s="248">
        <v>28</v>
      </c>
      <c r="D6" s="248">
        <v>15</v>
      </c>
      <c r="E6" s="248">
        <v>3</v>
      </c>
      <c r="F6" s="248">
        <v>2</v>
      </c>
      <c r="G6" s="248">
        <v>8</v>
      </c>
      <c r="H6" s="248" t="s">
        <v>121</v>
      </c>
      <c r="I6" s="248">
        <v>1537</v>
      </c>
      <c r="J6" s="248">
        <v>1165</v>
      </c>
      <c r="K6" s="248">
        <v>83</v>
      </c>
      <c r="L6" s="248">
        <v>133</v>
      </c>
      <c r="M6" s="248">
        <v>153</v>
      </c>
      <c r="N6" s="248">
        <v>3</v>
      </c>
      <c r="O6" s="22"/>
    </row>
    <row r="7" spans="1:15" s="157" customFormat="1" ht="16.5" customHeight="1">
      <c r="A7" s="290">
        <v>29</v>
      </c>
      <c r="B7" s="291">
        <v>1282</v>
      </c>
      <c r="C7" s="248">
        <v>17</v>
      </c>
      <c r="D7" s="248">
        <v>8</v>
      </c>
      <c r="E7" s="248">
        <v>2</v>
      </c>
      <c r="F7" s="248">
        <v>1</v>
      </c>
      <c r="G7" s="248">
        <v>6</v>
      </c>
      <c r="H7" s="248">
        <v>0</v>
      </c>
      <c r="I7" s="248">
        <v>1485</v>
      </c>
      <c r="J7" s="248">
        <v>1120</v>
      </c>
      <c r="K7" s="248">
        <v>76</v>
      </c>
      <c r="L7" s="248">
        <v>148</v>
      </c>
      <c r="M7" s="248">
        <v>138</v>
      </c>
      <c r="N7" s="248">
        <v>3</v>
      </c>
      <c r="O7" s="22"/>
    </row>
    <row r="8" spans="1:15" s="157" customFormat="1" ht="16.5" customHeight="1">
      <c r="A8" s="290">
        <v>30</v>
      </c>
      <c r="B8" s="291">
        <v>1023</v>
      </c>
      <c r="C8" s="248">
        <v>20</v>
      </c>
      <c r="D8" s="248">
        <v>8</v>
      </c>
      <c r="E8" s="248">
        <v>2</v>
      </c>
      <c r="F8" s="248">
        <v>1</v>
      </c>
      <c r="G8" s="248">
        <v>9</v>
      </c>
      <c r="H8" s="248">
        <v>0</v>
      </c>
      <c r="I8" s="248">
        <v>1212</v>
      </c>
      <c r="J8" s="248">
        <v>921</v>
      </c>
      <c r="K8" s="248">
        <v>59</v>
      </c>
      <c r="L8" s="248">
        <v>126</v>
      </c>
      <c r="M8" s="248">
        <v>104</v>
      </c>
      <c r="N8" s="248">
        <v>2</v>
      </c>
      <c r="O8" s="22"/>
    </row>
    <row r="9" spans="1:15" s="157" customFormat="1" ht="16.5" customHeight="1">
      <c r="A9" s="290" t="s">
        <v>69</v>
      </c>
      <c r="B9" s="291">
        <v>927</v>
      </c>
      <c r="C9" s="248">
        <v>25</v>
      </c>
      <c r="D9" s="248">
        <v>8</v>
      </c>
      <c r="E9" s="248">
        <v>3</v>
      </c>
      <c r="F9" s="248">
        <v>2</v>
      </c>
      <c r="G9" s="248">
        <v>12</v>
      </c>
      <c r="H9" s="248">
        <v>0</v>
      </c>
      <c r="I9" s="248">
        <v>1058</v>
      </c>
      <c r="J9" s="248">
        <v>754</v>
      </c>
      <c r="K9" s="248">
        <v>59</v>
      </c>
      <c r="L9" s="248">
        <v>115</v>
      </c>
      <c r="M9" s="248">
        <v>128</v>
      </c>
      <c r="N9" s="248">
        <v>2</v>
      </c>
      <c r="O9" s="22"/>
    </row>
    <row r="10" spans="1:15" s="157" customFormat="1" ht="16.5" customHeight="1">
      <c r="A10" s="290">
        <v>2</v>
      </c>
      <c r="B10" s="291">
        <v>737</v>
      </c>
      <c r="C10" s="248">
        <v>18</v>
      </c>
      <c r="D10" s="248">
        <v>9</v>
      </c>
      <c r="E10" s="248">
        <v>2</v>
      </c>
      <c r="F10" s="248">
        <v>3</v>
      </c>
      <c r="G10" s="248">
        <v>4</v>
      </c>
      <c r="H10" s="248">
        <v>0</v>
      </c>
      <c r="I10" s="248">
        <v>832</v>
      </c>
      <c r="J10" s="248">
        <v>597</v>
      </c>
      <c r="K10" s="248">
        <v>42</v>
      </c>
      <c r="L10" s="248">
        <v>97</v>
      </c>
      <c r="M10" s="248">
        <v>94</v>
      </c>
      <c r="N10" s="248">
        <v>2</v>
      </c>
      <c r="O10" s="22"/>
    </row>
    <row r="11" spans="1:15" ht="16.5" customHeight="1">
      <c r="A11" s="292"/>
      <c r="B11" s="293"/>
      <c r="C11" s="294"/>
      <c r="D11" s="294"/>
      <c r="E11" s="294"/>
      <c r="F11" s="294"/>
      <c r="G11" s="294"/>
      <c r="H11" s="294"/>
      <c r="I11" s="294"/>
      <c r="J11" s="294"/>
      <c r="K11" s="294"/>
      <c r="L11" s="294"/>
      <c r="M11" s="294"/>
      <c r="N11" s="294"/>
      <c r="O11" s="295"/>
    </row>
    <row r="12" spans="1:14" s="157" customFormat="1" ht="18" customHeight="1">
      <c r="A12" s="290" t="s">
        <v>278</v>
      </c>
      <c r="B12" s="296">
        <v>47</v>
      </c>
      <c r="C12" s="248">
        <v>2</v>
      </c>
      <c r="D12" s="248">
        <v>1</v>
      </c>
      <c r="E12" s="248">
        <v>0</v>
      </c>
      <c r="F12" s="248">
        <v>0</v>
      </c>
      <c r="G12" s="248">
        <v>1</v>
      </c>
      <c r="H12" s="248">
        <v>0</v>
      </c>
      <c r="I12" s="248">
        <v>52</v>
      </c>
      <c r="J12" s="248">
        <v>38</v>
      </c>
      <c r="K12" s="248">
        <v>3</v>
      </c>
      <c r="L12" s="248">
        <v>7</v>
      </c>
      <c r="M12" s="248">
        <v>4</v>
      </c>
      <c r="N12" s="248">
        <v>0</v>
      </c>
    </row>
    <row r="13" spans="1:14" s="157" customFormat="1" ht="18" customHeight="1">
      <c r="A13" s="247">
        <v>6</v>
      </c>
      <c r="B13" s="248">
        <v>45</v>
      </c>
      <c r="C13" s="248">
        <v>0</v>
      </c>
      <c r="D13" s="248">
        <v>0</v>
      </c>
      <c r="E13" s="248">
        <v>0</v>
      </c>
      <c r="F13" s="248">
        <v>0</v>
      </c>
      <c r="G13" s="248">
        <v>0</v>
      </c>
      <c r="H13" s="248">
        <v>0</v>
      </c>
      <c r="I13" s="248">
        <v>52</v>
      </c>
      <c r="J13" s="248">
        <v>40</v>
      </c>
      <c r="K13" s="248">
        <v>2</v>
      </c>
      <c r="L13" s="248">
        <v>6</v>
      </c>
      <c r="M13" s="248">
        <v>4</v>
      </c>
      <c r="N13" s="248">
        <v>0</v>
      </c>
    </row>
    <row r="14" spans="1:14" s="157" customFormat="1" ht="18" customHeight="1">
      <c r="A14" s="247">
        <v>7</v>
      </c>
      <c r="B14" s="248">
        <v>68</v>
      </c>
      <c r="C14" s="248">
        <v>1</v>
      </c>
      <c r="D14" s="248">
        <v>1</v>
      </c>
      <c r="E14" s="248">
        <v>0</v>
      </c>
      <c r="F14" s="248">
        <v>0</v>
      </c>
      <c r="G14" s="248">
        <v>0</v>
      </c>
      <c r="H14" s="248">
        <v>0</v>
      </c>
      <c r="I14" s="248">
        <v>79</v>
      </c>
      <c r="J14" s="248">
        <v>56</v>
      </c>
      <c r="K14" s="248">
        <v>7</v>
      </c>
      <c r="L14" s="248">
        <v>9</v>
      </c>
      <c r="M14" s="248">
        <v>7</v>
      </c>
      <c r="N14" s="248">
        <v>0</v>
      </c>
    </row>
    <row r="15" spans="1:14" s="157" customFormat="1" ht="18" customHeight="1">
      <c r="A15" s="247">
        <v>8</v>
      </c>
      <c r="B15" s="248">
        <v>48</v>
      </c>
      <c r="C15" s="248">
        <v>1</v>
      </c>
      <c r="D15" s="248">
        <v>1</v>
      </c>
      <c r="E15" s="248">
        <v>0</v>
      </c>
      <c r="F15" s="248">
        <v>0</v>
      </c>
      <c r="G15" s="248">
        <v>0</v>
      </c>
      <c r="H15" s="248">
        <v>0</v>
      </c>
      <c r="I15" s="248">
        <v>53</v>
      </c>
      <c r="J15" s="248">
        <v>33</v>
      </c>
      <c r="K15" s="248">
        <v>3</v>
      </c>
      <c r="L15" s="248">
        <v>8</v>
      </c>
      <c r="M15" s="248">
        <v>9</v>
      </c>
      <c r="N15" s="248">
        <v>0</v>
      </c>
    </row>
    <row r="16" spans="1:14" s="157" customFormat="1" ht="18" customHeight="1">
      <c r="A16" s="247">
        <v>9</v>
      </c>
      <c r="B16" s="248">
        <v>68</v>
      </c>
      <c r="C16" s="248">
        <v>1</v>
      </c>
      <c r="D16" s="248">
        <v>1</v>
      </c>
      <c r="E16" s="248">
        <v>0</v>
      </c>
      <c r="F16" s="248">
        <v>0</v>
      </c>
      <c r="G16" s="248">
        <v>0</v>
      </c>
      <c r="H16" s="248">
        <v>0</v>
      </c>
      <c r="I16" s="248">
        <v>78</v>
      </c>
      <c r="J16" s="248">
        <v>61</v>
      </c>
      <c r="K16" s="248">
        <v>5</v>
      </c>
      <c r="L16" s="248">
        <v>7</v>
      </c>
      <c r="M16" s="248">
        <v>5</v>
      </c>
      <c r="N16" s="248">
        <v>0</v>
      </c>
    </row>
    <row r="17" spans="1:14" s="157" customFormat="1" ht="18" customHeight="1">
      <c r="A17" s="290">
        <v>10</v>
      </c>
      <c r="B17" s="296">
        <v>70</v>
      </c>
      <c r="C17" s="248">
        <v>2</v>
      </c>
      <c r="D17" s="248">
        <v>0</v>
      </c>
      <c r="E17" s="248">
        <v>0</v>
      </c>
      <c r="F17" s="248">
        <v>1</v>
      </c>
      <c r="G17" s="248">
        <v>1</v>
      </c>
      <c r="H17" s="248">
        <v>0</v>
      </c>
      <c r="I17" s="248">
        <v>73</v>
      </c>
      <c r="J17" s="248">
        <v>57</v>
      </c>
      <c r="K17" s="248">
        <v>3</v>
      </c>
      <c r="L17" s="248">
        <v>7</v>
      </c>
      <c r="M17" s="248">
        <v>5</v>
      </c>
      <c r="N17" s="248">
        <v>1</v>
      </c>
    </row>
    <row r="18" spans="1:14" s="157" customFormat="1" ht="18" customHeight="1">
      <c r="A18" s="290">
        <v>11</v>
      </c>
      <c r="B18" s="296">
        <v>66</v>
      </c>
      <c r="C18" s="248">
        <v>5</v>
      </c>
      <c r="D18" s="248">
        <v>2</v>
      </c>
      <c r="E18" s="248">
        <v>2</v>
      </c>
      <c r="F18" s="248">
        <v>0</v>
      </c>
      <c r="G18" s="248">
        <v>1</v>
      </c>
      <c r="H18" s="248">
        <v>0</v>
      </c>
      <c r="I18" s="248">
        <v>75</v>
      </c>
      <c r="J18" s="248">
        <v>49</v>
      </c>
      <c r="K18" s="248">
        <v>5</v>
      </c>
      <c r="L18" s="248">
        <v>10</v>
      </c>
      <c r="M18" s="248">
        <v>10</v>
      </c>
      <c r="N18" s="248">
        <v>1</v>
      </c>
    </row>
    <row r="19" spans="1:15" s="157" customFormat="1" ht="18" customHeight="1">
      <c r="A19" s="290">
        <v>12</v>
      </c>
      <c r="B19" s="296">
        <v>78</v>
      </c>
      <c r="C19" s="248">
        <v>1</v>
      </c>
      <c r="D19" s="248">
        <v>1</v>
      </c>
      <c r="E19" s="248">
        <v>0</v>
      </c>
      <c r="F19" s="248">
        <v>0</v>
      </c>
      <c r="G19" s="248">
        <v>0</v>
      </c>
      <c r="H19" s="248">
        <v>0</v>
      </c>
      <c r="I19" s="248">
        <v>88</v>
      </c>
      <c r="J19" s="248">
        <v>56</v>
      </c>
      <c r="K19" s="248">
        <v>4</v>
      </c>
      <c r="L19" s="248">
        <v>11</v>
      </c>
      <c r="M19" s="248">
        <v>17</v>
      </c>
      <c r="N19" s="248">
        <v>0</v>
      </c>
      <c r="O19" s="297"/>
    </row>
    <row r="20" spans="1:15" s="6" customFormat="1" ht="18" customHeight="1">
      <c r="A20" s="290" t="s">
        <v>279</v>
      </c>
      <c r="B20" s="296">
        <v>58</v>
      </c>
      <c r="C20" s="248">
        <v>1</v>
      </c>
      <c r="D20" s="248">
        <v>0</v>
      </c>
      <c r="E20" s="248">
        <v>0</v>
      </c>
      <c r="F20" s="248">
        <v>1</v>
      </c>
      <c r="G20" s="248">
        <v>0</v>
      </c>
      <c r="H20" s="248">
        <v>0</v>
      </c>
      <c r="I20" s="248">
        <v>64</v>
      </c>
      <c r="J20" s="248">
        <v>44</v>
      </c>
      <c r="K20" s="248">
        <v>1</v>
      </c>
      <c r="L20" s="248">
        <v>3</v>
      </c>
      <c r="M20" s="248">
        <v>16</v>
      </c>
      <c r="N20" s="248">
        <v>0</v>
      </c>
      <c r="O20" s="45"/>
    </row>
    <row r="21" spans="1:15" s="157" customFormat="1" ht="18" customHeight="1">
      <c r="A21" s="290">
        <v>2</v>
      </c>
      <c r="B21" s="296">
        <v>67</v>
      </c>
      <c r="C21" s="248">
        <v>0</v>
      </c>
      <c r="D21" s="248">
        <v>0</v>
      </c>
      <c r="E21" s="248">
        <v>0</v>
      </c>
      <c r="F21" s="248">
        <v>0</v>
      </c>
      <c r="G21" s="248">
        <v>0</v>
      </c>
      <c r="H21" s="248">
        <v>0</v>
      </c>
      <c r="I21" s="248">
        <v>81</v>
      </c>
      <c r="J21" s="248">
        <v>59</v>
      </c>
      <c r="K21" s="248">
        <v>2</v>
      </c>
      <c r="L21" s="248">
        <v>8</v>
      </c>
      <c r="M21" s="248">
        <v>12</v>
      </c>
      <c r="N21" s="248">
        <v>0</v>
      </c>
      <c r="O21" s="298"/>
    </row>
    <row r="22" spans="1:15" s="157" customFormat="1" ht="18" customHeight="1">
      <c r="A22" s="290">
        <v>3</v>
      </c>
      <c r="B22" s="296">
        <v>66</v>
      </c>
      <c r="C22" s="248">
        <v>0</v>
      </c>
      <c r="D22" s="248">
        <v>0</v>
      </c>
      <c r="E22" s="248">
        <v>0</v>
      </c>
      <c r="F22" s="248">
        <v>0</v>
      </c>
      <c r="G22" s="248">
        <v>0</v>
      </c>
      <c r="H22" s="248">
        <v>0</v>
      </c>
      <c r="I22" s="248">
        <v>76</v>
      </c>
      <c r="J22" s="248">
        <v>55</v>
      </c>
      <c r="K22" s="248">
        <v>2</v>
      </c>
      <c r="L22" s="248">
        <v>9</v>
      </c>
      <c r="M22" s="248">
        <v>10</v>
      </c>
      <c r="N22" s="248">
        <v>0</v>
      </c>
      <c r="O22" s="298"/>
    </row>
    <row r="23" spans="1:15" s="157" customFormat="1" ht="18" customHeight="1">
      <c r="A23" s="290">
        <v>4</v>
      </c>
      <c r="B23" s="296">
        <v>59</v>
      </c>
      <c r="C23" s="248">
        <v>2</v>
      </c>
      <c r="D23" s="248">
        <v>0</v>
      </c>
      <c r="E23" s="248">
        <v>0</v>
      </c>
      <c r="F23" s="248">
        <v>0</v>
      </c>
      <c r="G23" s="248">
        <v>2</v>
      </c>
      <c r="H23" s="248">
        <v>0</v>
      </c>
      <c r="I23" s="248">
        <v>61</v>
      </c>
      <c r="J23" s="248">
        <v>42</v>
      </c>
      <c r="K23" s="248">
        <v>1</v>
      </c>
      <c r="L23" s="248">
        <v>7</v>
      </c>
      <c r="M23" s="248">
        <v>10</v>
      </c>
      <c r="N23" s="248">
        <v>1</v>
      </c>
      <c r="O23" s="298"/>
    </row>
    <row r="24" spans="1:15" s="157" customFormat="1" ht="18" customHeight="1">
      <c r="A24" s="290">
        <v>5</v>
      </c>
      <c r="B24" s="296">
        <v>59</v>
      </c>
      <c r="C24" s="248">
        <v>0</v>
      </c>
      <c r="D24" s="248">
        <v>0</v>
      </c>
      <c r="E24" s="248">
        <v>0</v>
      </c>
      <c r="F24" s="248">
        <v>0</v>
      </c>
      <c r="G24" s="248">
        <v>0</v>
      </c>
      <c r="H24" s="248">
        <v>0</v>
      </c>
      <c r="I24" s="248">
        <v>70</v>
      </c>
      <c r="J24" s="248">
        <v>48</v>
      </c>
      <c r="K24" s="248">
        <v>2</v>
      </c>
      <c r="L24" s="248">
        <v>12</v>
      </c>
      <c r="M24" s="248">
        <v>8</v>
      </c>
      <c r="N24" s="248">
        <v>0</v>
      </c>
      <c r="O24" s="298"/>
    </row>
    <row r="25" spans="1:15" s="157" customFormat="1" ht="18" customHeight="1">
      <c r="A25" s="290">
        <v>6</v>
      </c>
      <c r="B25" s="296">
        <v>51</v>
      </c>
      <c r="C25" s="248">
        <v>1</v>
      </c>
      <c r="D25" s="248">
        <v>1</v>
      </c>
      <c r="E25" s="248">
        <v>0</v>
      </c>
      <c r="F25" s="248">
        <v>0</v>
      </c>
      <c r="G25" s="248">
        <v>0</v>
      </c>
      <c r="H25" s="248">
        <v>0</v>
      </c>
      <c r="I25" s="248">
        <v>54</v>
      </c>
      <c r="J25" s="248">
        <v>37</v>
      </c>
      <c r="K25" s="248">
        <v>6</v>
      </c>
      <c r="L25" s="248">
        <v>7</v>
      </c>
      <c r="M25" s="248">
        <v>4</v>
      </c>
      <c r="N25" s="248">
        <v>0</v>
      </c>
      <c r="O25" s="298"/>
    </row>
    <row r="26" spans="1:15" s="157" customFormat="1" ht="18" customHeight="1">
      <c r="A26" s="299">
        <v>7</v>
      </c>
      <c r="B26" s="300">
        <v>58</v>
      </c>
      <c r="C26" s="301">
        <v>1</v>
      </c>
      <c r="D26" s="301">
        <v>0</v>
      </c>
      <c r="E26" s="301">
        <v>0</v>
      </c>
      <c r="F26" s="301">
        <v>0</v>
      </c>
      <c r="G26" s="301">
        <v>1</v>
      </c>
      <c r="H26" s="301">
        <v>0</v>
      </c>
      <c r="I26" s="301">
        <v>60</v>
      </c>
      <c r="J26" s="301">
        <v>47</v>
      </c>
      <c r="K26" s="301">
        <v>2</v>
      </c>
      <c r="L26" s="301">
        <v>8</v>
      </c>
      <c r="M26" s="301">
        <v>3</v>
      </c>
      <c r="N26" s="301">
        <v>0</v>
      </c>
      <c r="O26" s="298"/>
    </row>
    <row r="27" spans="1:14" s="6" customFormat="1" ht="18" customHeight="1">
      <c r="A27" s="188" t="s">
        <v>280</v>
      </c>
      <c r="B27" s="22"/>
      <c r="C27" s="22"/>
      <c r="D27" s="22"/>
      <c r="E27" s="22"/>
      <c r="F27" s="22"/>
      <c r="G27" s="22"/>
      <c r="H27" s="22"/>
      <c r="I27" s="22"/>
      <c r="J27" s="22"/>
      <c r="K27" s="22"/>
      <c r="L27" s="22"/>
      <c r="M27" s="22"/>
      <c r="N27" s="22"/>
    </row>
    <row r="28" spans="1:14" s="157" customFormat="1" ht="18" customHeight="1">
      <c r="A28" s="188"/>
      <c r="B28" s="22"/>
      <c r="C28" s="22"/>
      <c r="D28" s="22"/>
      <c r="E28" s="22"/>
      <c r="F28" s="22"/>
      <c r="G28" s="22"/>
      <c r="H28" s="22"/>
      <c r="I28" s="22"/>
      <c r="J28" s="22"/>
      <c r="K28" s="22"/>
      <c r="L28" s="22"/>
      <c r="M28" s="22"/>
      <c r="N28" s="22"/>
    </row>
    <row r="29" spans="1:10" ht="18" customHeight="1">
      <c r="A29" s="284"/>
      <c r="B29" s="302"/>
      <c r="J29" s="302"/>
    </row>
    <row r="30" spans="1:14" ht="14.25">
      <c r="A30" s="284"/>
      <c r="B30" s="303"/>
      <c r="C30" s="284"/>
      <c r="D30" s="284"/>
      <c r="E30" s="284"/>
      <c r="F30" s="284"/>
      <c r="G30" s="284"/>
      <c r="H30" s="284"/>
      <c r="I30" s="284"/>
      <c r="J30" s="284"/>
      <c r="K30" s="284"/>
      <c r="L30" s="284"/>
      <c r="M30" s="284"/>
      <c r="N30" s="284"/>
    </row>
    <row r="31" ht="13.5">
      <c r="B31" s="304"/>
    </row>
    <row r="32" ht="14.25" customHeight="1">
      <c r="B32" s="305"/>
    </row>
    <row r="33" ht="14.25" customHeight="1">
      <c r="B33" s="305"/>
    </row>
    <row r="34" spans="2:14" ht="14.25">
      <c r="B34" s="306"/>
      <c r="C34" s="306"/>
      <c r="D34" s="306"/>
      <c r="E34" s="306"/>
      <c r="F34" s="306"/>
      <c r="G34" s="306"/>
      <c r="H34" s="306"/>
      <c r="I34" s="306"/>
      <c r="J34" s="306"/>
      <c r="K34" s="306"/>
      <c r="L34" s="306"/>
      <c r="M34" s="306"/>
      <c r="N34" s="306"/>
    </row>
  </sheetData>
  <sheetProtection/>
  <mergeCells count="3">
    <mergeCell ref="A1:N1"/>
    <mergeCell ref="A3:A4"/>
    <mergeCell ref="B3:B4"/>
  </mergeCells>
  <printOptions horizontalCentered="1" verticalCentered="1"/>
  <pageMargins left="0.5118110236220472" right="0.5118110236220472" top="0.5118110236220472" bottom="0.5118110236220472" header="0.5118110236220472" footer="0.5118110236220472"/>
  <pageSetup fitToHeight="1" fitToWidth="1" horizontalDpi="600" verticalDpi="600" orientation="landscape" paperSize="9" scale="92" r:id="rId1"/>
</worksheet>
</file>

<file path=xl/worksheets/sheet46.xml><?xml version="1.0" encoding="utf-8"?>
<worksheet xmlns="http://schemas.openxmlformats.org/spreadsheetml/2006/main" xmlns:r="http://schemas.openxmlformats.org/officeDocument/2006/relationships">
  <dimension ref="A1:IU30"/>
  <sheetViews>
    <sheetView zoomScalePageLayoutView="0" workbookViewId="0" topLeftCell="A1">
      <selection activeCell="A1" sqref="A1:L1"/>
    </sheetView>
  </sheetViews>
  <sheetFormatPr defaultColWidth="10.625" defaultRowHeight="9"/>
  <cols>
    <col min="1" max="1" width="11.75390625" style="98" customWidth="1"/>
    <col min="2" max="4" width="8.625" style="98" customWidth="1"/>
    <col min="5" max="5" width="8.75390625" style="98" customWidth="1"/>
    <col min="6" max="6" width="8.625" style="98" customWidth="1"/>
    <col min="7" max="8" width="9.625" style="98" customWidth="1"/>
    <col min="9" max="11" width="8.625" style="98" customWidth="1"/>
    <col min="12" max="12" width="12.625" style="98" customWidth="1"/>
    <col min="13" max="16384" width="10.625" style="98" customWidth="1"/>
  </cols>
  <sheetData>
    <row r="1" spans="1:255" ht="19.5" customHeight="1">
      <c r="A1" s="1873" t="s">
        <v>231</v>
      </c>
      <c r="B1" s="1874"/>
      <c r="C1" s="1874"/>
      <c r="D1" s="1874"/>
      <c r="E1" s="1874"/>
      <c r="F1" s="1874"/>
      <c r="G1" s="1874"/>
      <c r="H1" s="1874"/>
      <c r="I1" s="1874"/>
      <c r="J1" s="1874"/>
      <c r="K1" s="1874"/>
      <c r="L1" s="1874"/>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c r="DM1" s="240"/>
      <c r="DN1" s="240"/>
      <c r="DO1" s="240"/>
      <c r="DP1" s="240"/>
      <c r="DQ1" s="240"/>
      <c r="DR1" s="240"/>
      <c r="DS1" s="240"/>
      <c r="DT1" s="240"/>
      <c r="DU1" s="240"/>
      <c r="DV1" s="240"/>
      <c r="DW1" s="240"/>
      <c r="DX1" s="240"/>
      <c r="DY1" s="240"/>
      <c r="DZ1" s="240"/>
      <c r="EA1" s="240"/>
      <c r="EB1" s="240"/>
      <c r="EC1" s="240"/>
      <c r="ED1" s="240"/>
      <c r="EE1" s="240"/>
      <c r="EF1" s="240"/>
      <c r="EG1" s="240"/>
      <c r="EH1" s="240"/>
      <c r="EI1" s="240"/>
      <c r="EJ1" s="240"/>
      <c r="EK1" s="240"/>
      <c r="EL1" s="240"/>
      <c r="EM1" s="240"/>
      <c r="EN1" s="240"/>
      <c r="EO1" s="240"/>
      <c r="EP1" s="240"/>
      <c r="EQ1" s="240"/>
      <c r="ER1" s="240"/>
      <c r="ES1" s="240"/>
      <c r="ET1" s="240"/>
      <c r="EU1" s="240"/>
      <c r="EV1" s="240"/>
      <c r="EW1" s="240"/>
      <c r="EX1" s="240"/>
      <c r="EY1" s="240"/>
      <c r="EZ1" s="240"/>
      <c r="FA1" s="240"/>
      <c r="FB1" s="240"/>
      <c r="FC1" s="240"/>
      <c r="FD1" s="240"/>
      <c r="FE1" s="240"/>
      <c r="FF1" s="240"/>
      <c r="FG1" s="240"/>
      <c r="FH1" s="240"/>
      <c r="FI1" s="240"/>
      <c r="FJ1" s="240"/>
      <c r="FK1" s="240"/>
      <c r="FL1" s="240"/>
      <c r="FM1" s="240"/>
      <c r="FN1" s="240"/>
      <c r="FO1" s="240"/>
      <c r="FP1" s="240"/>
      <c r="FQ1" s="240"/>
      <c r="FR1" s="240"/>
      <c r="FS1" s="240"/>
      <c r="FT1" s="240"/>
      <c r="FU1" s="240"/>
      <c r="FV1" s="240"/>
      <c r="FW1" s="240"/>
      <c r="FX1" s="240"/>
      <c r="FY1" s="240"/>
      <c r="FZ1" s="240"/>
      <c r="GA1" s="240"/>
      <c r="GB1" s="240"/>
      <c r="GC1" s="240"/>
      <c r="GD1" s="240"/>
      <c r="GE1" s="240"/>
      <c r="GF1" s="240"/>
      <c r="GG1" s="240"/>
      <c r="GH1" s="240"/>
      <c r="GI1" s="240"/>
      <c r="GJ1" s="240"/>
      <c r="GK1" s="240"/>
      <c r="GL1" s="240"/>
      <c r="GM1" s="240"/>
      <c r="GN1" s="240"/>
      <c r="GO1" s="240"/>
      <c r="GP1" s="240"/>
      <c r="GQ1" s="240"/>
      <c r="GR1" s="240"/>
      <c r="GS1" s="240"/>
      <c r="GT1" s="240"/>
      <c r="GU1" s="240"/>
      <c r="GV1" s="240"/>
      <c r="GW1" s="240"/>
      <c r="GX1" s="240"/>
      <c r="GY1" s="240"/>
      <c r="GZ1" s="240"/>
      <c r="HA1" s="240"/>
      <c r="HB1" s="240"/>
      <c r="HC1" s="240"/>
      <c r="HD1" s="240"/>
      <c r="HE1" s="240"/>
      <c r="HF1" s="240"/>
      <c r="HG1" s="240"/>
      <c r="HH1" s="240"/>
      <c r="HI1" s="240"/>
      <c r="HJ1" s="240"/>
      <c r="HK1" s="240"/>
      <c r="HL1" s="240"/>
      <c r="HM1" s="240"/>
      <c r="HN1" s="240"/>
      <c r="HO1" s="240"/>
      <c r="HP1" s="240"/>
      <c r="HQ1" s="240"/>
      <c r="HR1" s="240"/>
      <c r="HS1" s="240"/>
      <c r="HT1" s="240"/>
      <c r="HU1" s="240"/>
      <c r="HV1" s="240"/>
      <c r="HW1" s="240"/>
      <c r="HX1" s="240"/>
      <c r="HY1" s="240"/>
      <c r="HZ1" s="240"/>
      <c r="IA1" s="240"/>
      <c r="IB1" s="240"/>
      <c r="IC1" s="240"/>
      <c r="ID1" s="240"/>
      <c r="IE1" s="240"/>
      <c r="IF1" s="240"/>
      <c r="IG1" s="240"/>
      <c r="IH1" s="240"/>
      <c r="II1" s="240"/>
      <c r="IJ1" s="240"/>
      <c r="IK1" s="240"/>
      <c r="IL1" s="240"/>
      <c r="IM1" s="240"/>
      <c r="IN1" s="240"/>
      <c r="IO1" s="240"/>
      <c r="IP1" s="240"/>
      <c r="IQ1" s="240"/>
      <c r="IR1" s="240"/>
      <c r="IS1" s="240"/>
      <c r="IT1" s="240"/>
      <c r="IU1" s="240"/>
    </row>
    <row r="2" spans="1:255" ht="18.75" customHeight="1" thickBot="1">
      <c r="A2" s="241"/>
      <c r="C2" s="240"/>
      <c r="D2" s="240"/>
      <c r="E2" s="240"/>
      <c r="F2" s="240"/>
      <c r="G2" s="240"/>
      <c r="H2" s="240"/>
      <c r="I2" s="240"/>
      <c r="J2" s="240"/>
      <c r="K2" s="240"/>
      <c r="L2" s="242" t="s">
        <v>232</v>
      </c>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240"/>
      <c r="AY2" s="240"/>
      <c r="AZ2" s="240"/>
      <c r="BA2" s="240"/>
      <c r="BB2" s="240"/>
      <c r="BC2" s="240"/>
      <c r="BD2" s="240"/>
      <c r="BE2" s="240"/>
      <c r="BF2" s="240"/>
      <c r="BG2" s="240"/>
      <c r="BH2" s="240"/>
      <c r="BI2" s="240"/>
      <c r="BJ2" s="240"/>
      <c r="BK2" s="240"/>
      <c r="BL2" s="240"/>
      <c r="BM2" s="240"/>
      <c r="BN2" s="240"/>
      <c r="BO2" s="240"/>
      <c r="BP2" s="240"/>
      <c r="BQ2" s="240"/>
      <c r="BR2" s="240"/>
      <c r="BS2" s="240"/>
      <c r="BT2" s="240"/>
      <c r="BU2" s="240"/>
      <c r="BV2" s="240"/>
      <c r="BW2" s="240"/>
      <c r="BX2" s="240"/>
      <c r="BY2" s="240"/>
      <c r="BZ2" s="240"/>
      <c r="CA2" s="240"/>
      <c r="CB2" s="240"/>
      <c r="CC2" s="240"/>
      <c r="CD2" s="240"/>
      <c r="CE2" s="240"/>
      <c r="CF2" s="240"/>
      <c r="CG2" s="240"/>
      <c r="CH2" s="240"/>
      <c r="CI2" s="240"/>
      <c r="CJ2" s="240"/>
      <c r="CK2" s="240"/>
      <c r="CL2" s="240"/>
      <c r="CM2" s="240"/>
      <c r="CN2" s="240"/>
      <c r="CO2" s="240"/>
      <c r="CP2" s="240"/>
      <c r="CQ2" s="240"/>
      <c r="CR2" s="240"/>
      <c r="CS2" s="240"/>
      <c r="CT2" s="240"/>
      <c r="CU2" s="240"/>
      <c r="CV2" s="240"/>
      <c r="CW2" s="240"/>
      <c r="CX2" s="240"/>
      <c r="CY2" s="240"/>
      <c r="CZ2" s="240"/>
      <c r="DA2" s="240"/>
      <c r="DB2" s="240"/>
      <c r="DC2" s="240"/>
      <c r="DD2" s="240"/>
      <c r="DE2" s="240"/>
      <c r="DF2" s="240"/>
      <c r="DG2" s="240"/>
      <c r="DH2" s="240"/>
      <c r="DI2" s="240"/>
      <c r="DJ2" s="240"/>
      <c r="DK2" s="240"/>
      <c r="DL2" s="240"/>
      <c r="DM2" s="240"/>
      <c r="DN2" s="240"/>
      <c r="DO2" s="240"/>
      <c r="DP2" s="240"/>
      <c r="DQ2" s="240"/>
      <c r="DR2" s="240"/>
      <c r="DS2" s="240"/>
      <c r="DT2" s="240"/>
      <c r="DU2" s="240"/>
      <c r="DV2" s="240"/>
      <c r="DW2" s="240"/>
      <c r="DX2" s="240"/>
      <c r="DY2" s="240"/>
      <c r="DZ2" s="240"/>
      <c r="EA2" s="240"/>
      <c r="EB2" s="240"/>
      <c r="EC2" s="240"/>
      <c r="ED2" s="240"/>
      <c r="EE2" s="240"/>
      <c r="EF2" s="240"/>
      <c r="EG2" s="240"/>
      <c r="EH2" s="240"/>
      <c r="EI2" s="240"/>
      <c r="EJ2" s="240"/>
      <c r="EK2" s="240"/>
      <c r="EL2" s="240"/>
      <c r="EM2" s="240"/>
      <c r="EN2" s="240"/>
      <c r="EO2" s="240"/>
      <c r="EP2" s="240"/>
      <c r="EQ2" s="240"/>
      <c r="ER2" s="240"/>
      <c r="ES2" s="240"/>
      <c r="ET2" s="240"/>
      <c r="EU2" s="240"/>
      <c r="EV2" s="240"/>
      <c r="EW2" s="240"/>
      <c r="EX2" s="240"/>
      <c r="EY2" s="240"/>
      <c r="EZ2" s="240"/>
      <c r="FA2" s="240"/>
      <c r="FB2" s="240"/>
      <c r="FC2" s="240"/>
      <c r="FD2" s="240"/>
      <c r="FE2" s="240"/>
      <c r="FF2" s="240"/>
      <c r="FG2" s="240"/>
      <c r="FH2" s="240"/>
      <c r="FI2" s="240"/>
      <c r="FJ2" s="240"/>
      <c r="FK2" s="240"/>
      <c r="FL2" s="240"/>
      <c r="FM2" s="240"/>
      <c r="FN2" s="240"/>
      <c r="FO2" s="240"/>
      <c r="FP2" s="240"/>
      <c r="FQ2" s="240"/>
      <c r="FR2" s="240"/>
      <c r="FS2" s="240"/>
      <c r="FT2" s="240"/>
      <c r="FU2" s="240"/>
      <c r="FV2" s="240"/>
      <c r="FW2" s="240"/>
      <c r="FX2" s="240"/>
      <c r="FY2" s="240"/>
      <c r="FZ2" s="240"/>
      <c r="GA2" s="240"/>
      <c r="GB2" s="240"/>
      <c r="GC2" s="240"/>
      <c r="GD2" s="240"/>
      <c r="GE2" s="240"/>
      <c r="GF2" s="240"/>
      <c r="GG2" s="240"/>
      <c r="GH2" s="240"/>
      <c r="GI2" s="240"/>
      <c r="GJ2" s="240"/>
      <c r="GK2" s="240"/>
      <c r="GL2" s="240"/>
      <c r="GM2" s="240"/>
      <c r="GN2" s="240"/>
      <c r="GO2" s="240"/>
      <c r="GP2" s="240"/>
      <c r="GQ2" s="240"/>
      <c r="GR2" s="240"/>
      <c r="GS2" s="240"/>
      <c r="GT2" s="240"/>
      <c r="GU2" s="240"/>
      <c r="GV2" s="240"/>
      <c r="GW2" s="240"/>
      <c r="GX2" s="240"/>
      <c r="GY2" s="240"/>
      <c r="GZ2" s="240"/>
      <c r="HA2" s="240"/>
      <c r="HB2" s="240"/>
      <c r="HC2" s="240"/>
      <c r="HD2" s="240"/>
      <c r="HE2" s="240"/>
      <c r="HF2" s="240"/>
      <c r="HG2" s="240"/>
      <c r="HH2" s="240"/>
      <c r="HI2" s="240"/>
      <c r="HJ2" s="240"/>
      <c r="HK2" s="240"/>
      <c r="HL2" s="240"/>
      <c r="HM2" s="240"/>
      <c r="HN2" s="240"/>
      <c r="HO2" s="240"/>
      <c r="HP2" s="240"/>
      <c r="HQ2" s="240"/>
      <c r="HR2" s="240"/>
      <c r="HS2" s="240"/>
      <c r="HT2" s="240"/>
      <c r="HU2" s="240"/>
      <c r="HV2" s="240"/>
      <c r="HW2" s="240"/>
      <c r="HX2" s="240"/>
      <c r="HY2" s="240"/>
      <c r="HZ2" s="240"/>
      <c r="IA2" s="240"/>
      <c r="IB2" s="240"/>
      <c r="IC2" s="240"/>
      <c r="ID2" s="240"/>
      <c r="IE2" s="240"/>
      <c r="IF2" s="240"/>
      <c r="IG2" s="240"/>
      <c r="IH2" s="240"/>
      <c r="II2" s="240"/>
      <c r="IJ2" s="240"/>
      <c r="IK2" s="240"/>
      <c r="IL2" s="240"/>
      <c r="IM2" s="240"/>
      <c r="IN2" s="240"/>
      <c r="IO2" s="240"/>
      <c r="IP2" s="240"/>
      <c r="IQ2" s="240"/>
      <c r="IR2" s="240"/>
      <c r="IS2" s="240"/>
      <c r="IT2" s="240"/>
      <c r="IU2" s="240"/>
    </row>
    <row r="3" spans="1:13" ht="27" customHeight="1" thickTop="1">
      <c r="A3" s="1936" t="s">
        <v>233</v>
      </c>
      <c r="B3" s="2335" t="s">
        <v>234</v>
      </c>
      <c r="C3" s="2336"/>
      <c r="D3" s="2336"/>
      <c r="E3" s="2337"/>
      <c r="F3" s="2338" t="s">
        <v>235</v>
      </c>
      <c r="G3" s="1773" t="s">
        <v>236</v>
      </c>
      <c r="H3" s="2339"/>
      <c r="I3" s="1773" t="s">
        <v>237</v>
      </c>
      <c r="J3" s="2339"/>
      <c r="K3" s="2338" t="s">
        <v>238</v>
      </c>
      <c r="L3" s="2340" t="s">
        <v>239</v>
      </c>
      <c r="M3" s="243"/>
    </row>
    <row r="4" spans="1:13" ht="21.75" customHeight="1">
      <c r="A4" s="1937"/>
      <c r="B4" s="244" t="s">
        <v>240</v>
      </c>
      <c r="C4" s="244" t="s">
        <v>241</v>
      </c>
      <c r="D4" s="244" t="s">
        <v>242</v>
      </c>
      <c r="E4" s="244" t="s">
        <v>243</v>
      </c>
      <c r="F4" s="1740"/>
      <c r="G4" s="244" t="s">
        <v>244</v>
      </c>
      <c r="H4" s="244" t="s">
        <v>245</v>
      </c>
      <c r="I4" s="244" t="s">
        <v>246</v>
      </c>
      <c r="J4" s="244" t="s">
        <v>247</v>
      </c>
      <c r="K4" s="1740"/>
      <c r="L4" s="2341"/>
      <c r="M4" s="243"/>
    </row>
    <row r="5" spans="1:13" ht="15.75" customHeight="1">
      <c r="A5" s="245"/>
      <c r="B5" s="246"/>
      <c r="C5" s="246"/>
      <c r="D5" s="246"/>
      <c r="E5" s="246"/>
      <c r="F5" s="246"/>
      <c r="G5" s="246"/>
      <c r="H5" s="246"/>
      <c r="I5" s="246"/>
      <c r="J5" s="246"/>
      <c r="K5" s="246"/>
      <c r="L5" s="246"/>
      <c r="M5" s="243"/>
    </row>
    <row r="6" spans="1:13" ht="15.75" customHeight="1">
      <c r="A6" s="247" t="s">
        <v>92</v>
      </c>
      <c r="B6" s="248">
        <v>256</v>
      </c>
      <c r="C6" s="248">
        <v>127</v>
      </c>
      <c r="D6" s="248">
        <v>28</v>
      </c>
      <c r="E6" s="248">
        <v>101</v>
      </c>
      <c r="F6" s="248">
        <v>198</v>
      </c>
      <c r="G6" s="248">
        <v>9426</v>
      </c>
      <c r="H6" s="248">
        <v>281</v>
      </c>
      <c r="I6" s="248">
        <v>14</v>
      </c>
      <c r="J6" s="248">
        <v>39</v>
      </c>
      <c r="K6" s="248">
        <v>95</v>
      </c>
      <c r="L6" s="14">
        <v>567354</v>
      </c>
      <c r="M6" s="249"/>
    </row>
    <row r="7" spans="1:13" ht="15.75" customHeight="1">
      <c r="A7" s="247">
        <v>29</v>
      </c>
      <c r="B7" s="248">
        <v>294</v>
      </c>
      <c r="C7" s="248">
        <v>122</v>
      </c>
      <c r="D7" s="248">
        <v>28</v>
      </c>
      <c r="E7" s="248">
        <v>144</v>
      </c>
      <c r="F7" s="248">
        <v>230</v>
      </c>
      <c r="G7" s="248">
        <v>12258</v>
      </c>
      <c r="H7" s="248">
        <v>488</v>
      </c>
      <c r="I7" s="248">
        <v>6</v>
      </c>
      <c r="J7" s="248">
        <v>39</v>
      </c>
      <c r="K7" s="248">
        <v>99</v>
      </c>
      <c r="L7" s="14">
        <v>409821</v>
      </c>
      <c r="M7" s="249"/>
    </row>
    <row r="8" spans="1:14" s="6" customFormat="1" ht="15.75" customHeight="1">
      <c r="A8" s="247">
        <v>30</v>
      </c>
      <c r="B8" s="248">
        <v>309</v>
      </c>
      <c r="C8" s="248">
        <v>118</v>
      </c>
      <c r="D8" s="248">
        <v>47</v>
      </c>
      <c r="E8" s="248">
        <v>144</v>
      </c>
      <c r="F8" s="248">
        <v>182</v>
      </c>
      <c r="G8" s="248">
        <v>8039</v>
      </c>
      <c r="H8" s="248">
        <v>1187</v>
      </c>
      <c r="I8" s="248">
        <v>12</v>
      </c>
      <c r="J8" s="248">
        <v>38</v>
      </c>
      <c r="K8" s="248">
        <v>79</v>
      </c>
      <c r="L8" s="248">
        <v>374963</v>
      </c>
      <c r="M8" s="250"/>
      <c r="N8" s="251"/>
    </row>
    <row r="9" spans="1:15" s="6" customFormat="1" ht="15.75" customHeight="1">
      <c r="A9" s="247" t="s">
        <v>69</v>
      </c>
      <c r="B9" s="248">
        <v>267</v>
      </c>
      <c r="C9" s="248">
        <v>124</v>
      </c>
      <c r="D9" s="248">
        <v>34</v>
      </c>
      <c r="E9" s="248">
        <v>109</v>
      </c>
      <c r="F9" s="248">
        <v>214</v>
      </c>
      <c r="G9" s="248">
        <v>11019</v>
      </c>
      <c r="H9" s="248">
        <v>386</v>
      </c>
      <c r="I9" s="248">
        <v>10</v>
      </c>
      <c r="J9" s="248">
        <v>28</v>
      </c>
      <c r="K9" s="248">
        <v>105</v>
      </c>
      <c r="L9" s="248">
        <v>557773</v>
      </c>
      <c r="M9" s="250"/>
      <c r="N9" s="251"/>
      <c r="O9" s="252"/>
    </row>
    <row r="10" spans="1:15" s="6" customFormat="1" ht="15.75" customHeight="1">
      <c r="A10" s="247">
        <v>2</v>
      </c>
      <c r="B10" s="248">
        <v>269</v>
      </c>
      <c r="C10" s="248">
        <v>119</v>
      </c>
      <c r="D10" s="248">
        <v>40</v>
      </c>
      <c r="E10" s="248">
        <v>110</v>
      </c>
      <c r="F10" s="248">
        <v>181</v>
      </c>
      <c r="G10" s="248">
        <v>7975</v>
      </c>
      <c r="H10" s="248">
        <v>637</v>
      </c>
      <c r="I10" s="248">
        <v>7</v>
      </c>
      <c r="J10" s="248">
        <v>27</v>
      </c>
      <c r="K10" s="248">
        <v>103</v>
      </c>
      <c r="L10" s="248">
        <v>314555</v>
      </c>
      <c r="M10" s="250"/>
      <c r="N10" s="251"/>
      <c r="O10" s="252"/>
    </row>
    <row r="11" spans="1:13" ht="15.75" customHeight="1">
      <c r="A11" s="253"/>
      <c r="B11" s="248"/>
      <c r="C11" s="248"/>
      <c r="D11" s="248"/>
      <c r="E11" s="248"/>
      <c r="F11" s="254"/>
      <c r="G11" s="254"/>
      <c r="H11" s="248"/>
      <c r="I11" s="248"/>
      <c r="J11" s="248"/>
      <c r="K11" s="248"/>
      <c r="L11" s="14"/>
      <c r="M11" s="255"/>
    </row>
    <row r="12" spans="1:13" s="6" customFormat="1" ht="15.75" customHeight="1">
      <c r="A12" s="247" t="s">
        <v>248</v>
      </c>
      <c r="B12" s="248">
        <v>24</v>
      </c>
      <c r="C12" s="248">
        <v>9</v>
      </c>
      <c r="D12" s="248">
        <v>7</v>
      </c>
      <c r="E12" s="248">
        <v>8</v>
      </c>
      <c r="F12" s="248">
        <v>10</v>
      </c>
      <c r="G12" s="248">
        <v>290</v>
      </c>
      <c r="H12" s="248">
        <v>102</v>
      </c>
      <c r="I12" s="248">
        <v>0</v>
      </c>
      <c r="J12" s="248">
        <v>1</v>
      </c>
      <c r="K12" s="248">
        <v>6</v>
      </c>
      <c r="L12" s="14">
        <v>11911</v>
      </c>
      <c r="M12" s="250"/>
    </row>
    <row r="13" spans="1:13" s="6" customFormat="1" ht="15.75" customHeight="1">
      <c r="A13" s="247">
        <v>4</v>
      </c>
      <c r="B13" s="248">
        <v>31</v>
      </c>
      <c r="C13" s="248">
        <v>11</v>
      </c>
      <c r="D13" s="248">
        <v>7</v>
      </c>
      <c r="E13" s="248">
        <v>13</v>
      </c>
      <c r="F13" s="248">
        <v>22</v>
      </c>
      <c r="G13" s="248">
        <v>1725</v>
      </c>
      <c r="H13" s="248">
        <v>85</v>
      </c>
      <c r="I13" s="248">
        <v>0</v>
      </c>
      <c r="J13" s="248">
        <v>3</v>
      </c>
      <c r="K13" s="248">
        <v>11</v>
      </c>
      <c r="L13" s="14">
        <v>60238</v>
      </c>
      <c r="M13" s="250"/>
    </row>
    <row r="14" spans="1:13" ht="15.75" customHeight="1">
      <c r="A14" s="253">
        <v>5</v>
      </c>
      <c r="B14" s="248">
        <v>31</v>
      </c>
      <c r="C14" s="248">
        <v>11</v>
      </c>
      <c r="D14" s="248">
        <v>5</v>
      </c>
      <c r="E14" s="248">
        <v>15</v>
      </c>
      <c r="F14" s="248">
        <v>18</v>
      </c>
      <c r="G14" s="248">
        <v>720</v>
      </c>
      <c r="H14" s="248">
        <v>148</v>
      </c>
      <c r="I14" s="248">
        <v>0</v>
      </c>
      <c r="J14" s="248">
        <v>3</v>
      </c>
      <c r="K14" s="248">
        <v>13</v>
      </c>
      <c r="L14" s="14">
        <v>29066</v>
      </c>
      <c r="M14" s="243"/>
    </row>
    <row r="15" spans="1:13" ht="15.75" customHeight="1">
      <c r="A15" s="253">
        <v>6</v>
      </c>
      <c r="B15" s="248">
        <v>30</v>
      </c>
      <c r="C15" s="248">
        <v>6</v>
      </c>
      <c r="D15" s="248">
        <v>4</v>
      </c>
      <c r="E15" s="248">
        <v>20</v>
      </c>
      <c r="F15" s="248">
        <v>19</v>
      </c>
      <c r="G15" s="248">
        <v>646</v>
      </c>
      <c r="H15" s="248">
        <v>31</v>
      </c>
      <c r="I15" s="248">
        <v>1</v>
      </c>
      <c r="J15" s="248">
        <v>4</v>
      </c>
      <c r="K15" s="248">
        <v>12</v>
      </c>
      <c r="L15" s="14">
        <v>21381</v>
      </c>
      <c r="M15" s="243"/>
    </row>
    <row r="16" spans="1:13" s="6" customFormat="1" ht="15.75" customHeight="1">
      <c r="A16" s="253">
        <v>7</v>
      </c>
      <c r="B16" s="248">
        <v>12</v>
      </c>
      <c r="C16" s="248">
        <v>8</v>
      </c>
      <c r="D16" s="248">
        <v>0</v>
      </c>
      <c r="E16" s="248">
        <v>4</v>
      </c>
      <c r="F16" s="248">
        <v>11</v>
      </c>
      <c r="G16" s="248">
        <v>170</v>
      </c>
      <c r="H16" s="248">
        <v>0</v>
      </c>
      <c r="I16" s="248">
        <v>0</v>
      </c>
      <c r="J16" s="248">
        <v>0</v>
      </c>
      <c r="K16" s="248">
        <v>4</v>
      </c>
      <c r="L16" s="14">
        <v>10926</v>
      </c>
      <c r="M16" s="250"/>
    </row>
    <row r="17" spans="1:13" ht="15.75" customHeight="1">
      <c r="A17" s="253">
        <v>8</v>
      </c>
      <c r="B17" s="248">
        <v>30</v>
      </c>
      <c r="C17" s="248">
        <v>12</v>
      </c>
      <c r="D17" s="248">
        <v>4</v>
      </c>
      <c r="E17" s="248">
        <v>14</v>
      </c>
      <c r="F17" s="248">
        <v>12</v>
      </c>
      <c r="G17" s="248">
        <v>651</v>
      </c>
      <c r="H17" s="248">
        <v>11</v>
      </c>
      <c r="I17" s="248">
        <v>0</v>
      </c>
      <c r="J17" s="248">
        <v>4</v>
      </c>
      <c r="K17" s="248">
        <v>7</v>
      </c>
      <c r="L17" s="14">
        <v>17740</v>
      </c>
      <c r="M17" s="243"/>
    </row>
    <row r="18" spans="1:13" ht="15.75" customHeight="1">
      <c r="A18" s="253">
        <v>9</v>
      </c>
      <c r="B18" s="248">
        <v>21</v>
      </c>
      <c r="C18" s="248">
        <v>5</v>
      </c>
      <c r="D18" s="248">
        <v>3</v>
      </c>
      <c r="E18" s="248">
        <v>13</v>
      </c>
      <c r="F18" s="248">
        <v>13</v>
      </c>
      <c r="G18" s="248">
        <v>692</v>
      </c>
      <c r="H18" s="248">
        <v>6</v>
      </c>
      <c r="I18" s="248">
        <v>1</v>
      </c>
      <c r="J18" s="248">
        <v>4</v>
      </c>
      <c r="K18" s="248">
        <v>5</v>
      </c>
      <c r="L18" s="14">
        <v>14383</v>
      </c>
      <c r="M18" s="243"/>
    </row>
    <row r="19" spans="1:13" ht="15.75" customHeight="1">
      <c r="A19" s="253">
        <v>10</v>
      </c>
      <c r="B19" s="248">
        <v>21</v>
      </c>
      <c r="C19" s="248">
        <v>14</v>
      </c>
      <c r="D19" s="248">
        <v>2</v>
      </c>
      <c r="E19" s="248">
        <v>5</v>
      </c>
      <c r="F19" s="248">
        <v>22</v>
      </c>
      <c r="G19" s="248">
        <v>945</v>
      </c>
      <c r="H19" s="248">
        <v>38</v>
      </c>
      <c r="I19" s="248">
        <v>2</v>
      </c>
      <c r="J19" s="248">
        <v>1</v>
      </c>
      <c r="K19" s="248">
        <v>6</v>
      </c>
      <c r="L19" s="14">
        <v>33097</v>
      </c>
      <c r="M19" s="250"/>
    </row>
    <row r="20" spans="1:13" ht="15.75" customHeight="1">
      <c r="A20" s="253">
        <v>11</v>
      </c>
      <c r="B20" s="248">
        <v>16</v>
      </c>
      <c r="C20" s="248">
        <v>8</v>
      </c>
      <c r="D20" s="248">
        <v>4</v>
      </c>
      <c r="E20" s="248">
        <v>4</v>
      </c>
      <c r="F20" s="248">
        <v>8</v>
      </c>
      <c r="G20" s="248">
        <v>25</v>
      </c>
      <c r="H20" s="248">
        <v>30</v>
      </c>
      <c r="I20" s="248">
        <v>1</v>
      </c>
      <c r="J20" s="248">
        <v>1</v>
      </c>
      <c r="K20" s="248">
        <v>7</v>
      </c>
      <c r="L20" s="14">
        <v>1433</v>
      </c>
      <c r="M20" s="250"/>
    </row>
    <row r="21" spans="1:13" ht="15.75" customHeight="1">
      <c r="A21" s="253">
        <v>12</v>
      </c>
      <c r="B21" s="248">
        <v>24</v>
      </c>
      <c r="C21" s="248">
        <v>17</v>
      </c>
      <c r="D21" s="248">
        <v>2</v>
      </c>
      <c r="E21" s="248">
        <v>5</v>
      </c>
      <c r="F21" s="248">
        <v>23</v>
      </c>
      <c r="G21" s="248">
        <v>1269</v>
      </c>
      <c r="H21" s="248">
        <v>179</v>
      </c>
      <c r="I21" s="248">
        <v>0</v>
      </c>
      <c r="J21" s="248">
        <v>2</v>
      </c>
      <c r="K21" s="248">
        <v>9</v>
      </c>
      <c r="L21" s="14">
        <v>91659</v>
      </c>
      <c r="M21" s="256"/>
    </row>
    <row r="22" spans="1:13" ht="15.75" customHeight="1">
      <c r="A22" s="247" t="s">
        <v>88</v>
      </c>
      <c r="B22" s="248">
        <v>20</v>
      </c>
      <c r="C22" s="248">
        <v>15</v>
      </c>
      <c r="D22" s="248">
        <v>1</v>
      </c>
      <c r="E22" s="248">
        <v>4</v>
      </c>
      <c r="F22" s="248">
        <v>25</v>
      </c>
      <c r="G22" s="248">
        <v>1622</v>
      </c>
      <c r="H22" s="248" t="s">
        <v>122</v>
      </c>
      <c r="I22" s="248" t="s">
        <v>122</v>
      </c>
      <c r="J22" s="248">
        <v>4</v>
      </c>
      <c r="K22" s="248">
        <v>19</v>
      </c>
      <c r="L22" s="14">
        <v>105601</v>
      </c>
      <c r="M22" s="256"/>
    </row>
    <row r="23" spans="1:13" ht="15.75" customHeight="1">
      <c r="A23" s="247">
        <v>2</v>
      </c>
      <c r="B23" s="248">
        <v>20</v>
      </c>
      <c r="C23" s="248">
        <v>8</v>
      </c>
      <c r="D23" s="248">
        <v>4</v>
      </c>
      <c r="E23" s="248">
        <v>8</v>
      </c>
      <c r="F23" s="248">
        <v>13</v>
      </c>
      <c r="G23" s="248">
        <v>270</v>
      </c>
      <c r="H23" s="248">
        <v>51</v>
      </c>
      <c r="I23" s="248">
        <v>1</v>
      </c>
      <c r="J23" s="248" t="s">
        <v>122</v>
      </c>
      <c r="K23" s="248">
        <v>7</v>
      </c>
      <c r="L23" s="14">
        <v>8524</v>
      </c>
      <c r="M23" s="256"/>
    </row>
    <row r="24" spans="1:13" ht="15.75" customHeight="1">
      <c r="A24" s="247">
        <v>3</v>
      </c>
      <c r="B24" s="248">
        <v>20</v>
      </c>
      <c r="C24" s="248">
        <v>7</v>
      </c>
      <c r="D24" s="248">
        <v>2</v>
      </c>
      <c r="E24" s="248">
        <v>11</v>
      </c>
      <c r="F24" s="248">
        <v>9</v>
      </c>
      <c r="G24" s="248">
        <v>233</v>
      </c>
      <c r="H24" s="248">
        <v>13</v>
      </c>
      <c r="I24" s="248">
        <v>1</v>
      </c>
      <c r="J24" s="248">
        <v>5</v>
      </c>
      <c r="K24" s="248">
        <v>6</v>
      </c>
      <c r="L24" s="14">
        <v>9547</v>
      </c>
      <c r="M24" s="256"/>
    </row>
    <row r="25" spans="1:13" ht="15.75" customHeight="1">
      <c r="A25" s="257"/>
      <c r="B25" s="258"/>
      <c r="C25" s="258"/>
      <c r="D25" s="258"/>
      <c r="E25" s="258"/>
      <c r="F25" s="258"/>
      <c r="G25" s="258"/>
      <c r="H25" s="258"/>
      <c r="I25" s="259"/>
      <c r="J25" s="258"/>
      <c r="K25" s="258"/>
      <c r="L25" s="258"/>
      <c r="M25" s="243"/>
    </row>
    <row r="26" spans="1:13" s="264" customFormat="1" ht="15.75" customHeight="1">
      <c r="A26" s="260" t="s">
        <v>249</v>
      </c>
      <c r="B26" s="261"/>
      <c r="C26" s="262"/>
      <c r="D26" s="262"/>
      <c r="E26" s="262"/>
      <c r="F26" s="262"/>
      <c r="G26" s="262"/>
      <c r="H26" s="262"/>
      <c r="I26" s="262"/>
      <c r="J26" s="262"/>
      <c r="K26" s="262"/>
      <c r="L26" s="262"/>
      <c r="M26" s="263"/>
    </row>
    <row r="27" spans="1:13" ht="15.75" customHeight="1">
      <c r="A27" s="265" t="s">
        <v>250</v>
      </c>
      <c r="B27" s="266"/>
      <c r="C27" s="266"/>
      <c r="D27" s="266"/>
      <c r="E27" s="266"/>
      <c r="F27" s="266"/>
      <c r="G27" s="266"/>
      <c r="H27" s="266"/>
      <c r="I27" s="266"/>
      <c r="J27" s="266"/>
      <c r="K27" s="266"/>
      <c r="L27" s="266"/>
      <c r="M27" s="243"/>
    </row>
    <row r="28" spans="1:12" ht="13.5" hidden="1">
      <c r="A28" s="267" t="s">
        <v>251</v>
      </c>
      <c r="B28" s="266">
        <f>SUM(B19:B21)</f>
        <v>61</v>
      </c>
      <c r="C28" s="266">
        <f aca="true" t="shared" si="0" ref="C28:L28">SUM(C19:C21)</f>
        <v>39</v>
      </c>
      <c r="D28" s="266">
        <f t="shared" si="0"/>
        <v>8</v>
      </c>
      <c r="E28" s="266">
        <f t="shared" si="0"/>
        <v>14</v>
      </c>
      <c r="F28" s="266">
        <f t="shared" si="0"/>
        <v>53</v>
      </c>
      <c r="G28" s="266">
        <f t="shared" si="0"/>
        <v>2239</v>
      </c>
      <c r="H28" s="266">
        <f t="shared" si="0"/>
        <v>247</v>
      </c>
      <c r="I28" s="266">
        <f t="shared" si="0"/>
        <v>3</v>
      </c>
      <c r="J28" s="266">
        <f t="shared" si="0"/>
        <v>4</v>
      </c>
      <c r="K28" s="266">
        <f t="shared" si="0"/>
        <v>22</v>
      </c>
      <c r="L28" s="266">
        <f t="shared" si="0"/>
        <v>126189</v>
      </c>
    </row>
    <row r="30" spans="2:12" ht="13.5">
      <c r="B30" s="268"/>
      <c r="C30" s="268"/>
      <c r="D30" s="268"/>
      <c r="E30" s="268"/>
      <c r="F30" s="268"/>
      <c r="G30" s="268"/>
      <c r="H30" s="268"/>
      <c r="I30" s="268"/>
      <c r="J30" s="268"/>
      <c r="K30" s="268"/>
      <c r="L30" s="268"/>
    </row>
  </sheetData>
  <sheetProtection/>
  <mergeCells count="8">
    <mergeCell ref="A1:L1"/>
    <mergeCell ref="A3:A4"/>
    <mergeCell ref="B3:E3"/>
    <mergeCell ref="F3:F4"/>
    <mergeCell ref="G3:H3"/>
    <mergeCell ref="I3:J3"/>
    <mergeCell ref="K3:K4"/>
    <mergeCell ref="L3:L4"/>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E37"/>
  <sheetViews>
    <sheetView showOutlineSymbols="0" zoomScale="87" zoomScaleNormal="87" zoomScaleSheetLayoutView="100" zoomScalePageLayoutView="0" workbookViewId="0" topLeftCell="A1">
      <selection activeCell="A1" sqref="A1:K1"/>
    </sheetView>
  </sheetViews>
  <sheetFormatPr defaultColWidth="10.75390625" defaultRowHeight="9"/>
  <cols>
    <col min="1" max="1" width="12.25390625" style="1629" customWidth="1"/>
    <col min="2" max="2" width="11.75390625" style="1629" customWidth="1"/>
    <col min="3" max="4" width="9.75390625" style="1629" customWidth="1"/>
    <col min="5" max="7" width="8.75390625" style="1629" customWidth="1"/>
    <col min="8" max="9" width="9.625" style="1629" customWidth="1"/>
    <col min="10" max="10" width="8.75390625" style="1629" customWidth="1"/>
    <col min="11" max="11" width="9.75390625" style="1629" bestFit="1" customWidth="1"/>
    <col min="12" max="12" width="4.75390625" style="1629" customWidth="1"/>
    <col min="13" max="16384" width="10.75390625" style="1629" customWidth="1"/>
  </cols>
  <sheetData>
    <row r="1" spans="1:213" ht="15.75" customHeight="1">
      <c r="A1" s="1800" t="s">
        <v>1107</v>
      </c>
      <c r="B1" s="1801"/>
      <c r="C1" s="1801"/>
      <c r="D1" s="1801"/>
      <c r="E1" s="1801"/>
      <c r="F1" s="1801"/>
      <c r="G1" s="1801"/>
      <c r="H1" s="1801"/>
      <c r="I1" s="1801"/>
      <c r="J1" s="1801"/>
      <c r="K1" s="1801"/>
      <c r="L1" s="1628"/>
      <c r="M1" s="1628"/>
      <c r="N1" s="1628"/>
      <c r="O1" s="1628"/>
      <c r="P1" s="1628"/>
      <c r="Q1" s="1628"/>
      <c r="R1" s="1628"/>
      <c r="S1" s="1628"/>
      <c r="T1" s="1628"/>
      <c r="U1" s="1628"/>
      <c r="V1" s="1628"/>
      <c r="W1" s="1628"/>
      <c r="X1" s="1628"/>
      <c r="Y1" s="1628"/>
      <c r="Z1" s="1628"/>
      <c r="AA1" s="1628"/>
      <c r="AB1" s="1628"/>
      <c r="AC1" s="1628"/>
      <c r="AD1" s="1628"/>
      <c r="AE1" s="1628"/>
      <c r="AF1" s="1628"/>
      <c r="AG1" s="1628"/>
      <c r="AH1" s="1628"/>
      <c r="AI1" s="1628"/>
      <c r="AJ1" s="1628"/>
      <c r="AK1" s="1628"/>
      <c r="AL1" s="1628"/>
      <c r="AM1" s="1628"/>
      <c r="AN1" s="1628"/>
      <c r="AO1" s="1628"/>
      <c r="AP1" s="1628"/>
      <c r="AQ1" s="1628"/>
      <c r="AR1" s="1628"/>
      <c r="AS1" s="1628"/>
      <c r="AT1" s="1628"/>
      <c r="AU1" s="1628"/>
      <c r="AV1" s="1628"/>
      <c r="AW1" s="1628"/>
      <c r="AX1" s="1628"/>
      <c r="AY1" s="1628"/>
      <c r="AZ1" s="1628"/>
      <c r="BA1" s="1628"/>
      <c r="BB1" s="1628"/>
      <c r="BC1" s="1628"/>
      <c r="BD1" s="1628"/>
      <c r="BE1" s="1628"/>
      <c r="BF1" s="1628"/>
      <c r="BG1" s="1628"/>
      <c r="BH1" s="1628"/>
      <c r="BI1" s="1628"/>
      <c r="BJ1" s="1628"/>
      <c r="BK1" s="1628"/>
      <c r="BL1" s="1628"/>
      <c r="BM1" s="1628"/>
      <c r="BN1" s="1628"/>
      <c r="BO1" s="1628"/>
      <c r="BP1" s="1628"/>
      <c r="BQ1" s="1628"/>
      <c r="BR1" s="1628"/>
      <c r="BS1" s="1628"/>
      <c r="BT1" s="1628"/>
      <c r="BU1" s="1628"/>
      <c r="BV1" s="1628"/>
      <c r="BW1" s="1628"/>
      <c r="BX1" s="1628"/>
      <c r="BY1" s="1628"/>
      <c r="BZ1" s="1628"/>
      <c r="CA1" s="1628"/>
      <c r="CB1" s="1628"/>
      <c r="CC1" s="1628"/>
      <c r="CD1" s="1628"/>
      <c r="CE1" s="1628"/>
      <c r="CF1" s="1628"/>
      <c r="CG1" s="1628"/>
      <c r="CH1" s="1628"/>
      <c r="CI1" s="1628"/>
      <c r="CJ1" s="1628"/>
      <c r="CK1" s="1628"/>
      <c r="CL1" s="1628"/>
      <c r="CM1" s="1628"/>
      <c r="CN1" s="1628"/>
      <c r="CO1" s="1628"/>
      <c r="CP1" s="1628"/>
      <c r="CQ1" s="1628"/>
      <c r="CR1" s="1628"/>
      <c r="CS1" s="1628"/>
      <c r="CT1" s="1628"/>
      <c r="CU1" s="1628"/>
      <c r="CV1" s="1628"/>
      <c r="CW1" s="1628"/>
      <c r="CX1" s="1628"/>
      <c r="CY1" s="1628"/>
      <c r="CZ1" s="1628"/>
      <c r="DA1" s="1628"/>
      <c r="DB1" s="1628"/>
      <c r="DC1" s="1628"/>
      <c r="DD1" s="1628"/>
      <c r="DE1" s="1628"/>
      <c r="DF1" s="1628"/>
      <c r="DG1" s="1628"/>
      <c r="DH1" s="1628"/>
      <c r="DI1" s="1628"/>
      <c r="DJ1" s="1628"/>
      <c r="DK1" s="1628"/>
      <c r="DL1" s="1628"/>
      <c r="DM1" s="1628"/>
      <c r="DN1" s="1628"/>
      <c r="DO1" s="1628"/>
      <c r="DP1" s="1628"/>
      <c r="DQ1" s="1628"/>
      <c r="DR1" s="1628"/>
      <c r="DS1" s="1628"/>
      <c r="DT1" s="1628"/>
      <c r="DU1" s="1628"/>
      <c r="DV1" s="1628"/>
      <c r="DW1" s="1628"/>
      <c r="DX1" s="1628"/>
      <c r="DY1" s="1628"/>
      <c r="DZ1" s="1628"/>
      <c r="EA1" s="1628"/>
      <c r="EB1" s="1628"/>
      <c r="EC1" s="1628"/>
      <c r="ED1" s="1628"/>
      <c r="EE1" s="1628"/>
      <c r="EF1" s="1628"/>
      <c r="EG1" s="1628"/>
      <c r="EH1" s="1628"/>
      <c r="EI1" s="1628"/>
      <c r="EJ1" s="1628"/>
      <c r="EK1" s="1628"/>
      <c r="EL1" s="1628"/>
      <c r="EM1" s="1628"/>
      <c r="EN1" s="1628"/>
      <c r="EO1" s="1628"/>
      <c r="EP1" s="1628"/>
      <c r="EQ1" s="1628"/>
      <c r="ER1" s="1628"/>
      <c r="ES1" s="1628"/>
      <c r="ET1" s="1628"/>
      <c r="EU1" s="1628"/>
      <c r="EV1" s="1628"/>
      <c r="EW1" s="1628"/>
      <c r="EX1" s="1628"/>
      <c r="EY1" s="1628"/>
      <c r="EZ1" s="1628"/>
      <c r="FA1" s="1628"/>
      <c r="FB1" s="1628"/>
      <c r="FC1" s="1628"/>
      <c r="FD1" s="1628"/>
      <c r="FE1" s="1628"/>
      <c r="FF1" s="1628"/>
      <c r="FG1" s="1628"/>
      <c r="FH1" s="1628"/>
      <c r="FI1" s="1628"/>
      <c r="FJ1" s="1628"/>
      <c r="FK1" s="1628"/>
      <c r="FL1" s="1628"/>
      <c r="FM1" s="1628"/>
      <c r="FN1" s="1628"/>
      <c r="FO1" s="1628"/>
      <c r="FP1" s="1628"/>
      <c r="FQ1" s="1628"/>
      <c r="FR1" s="1628"/>
      <c r="FS1" s="1628"/>
      <c r="FT1" s="1628"/>
      <c r="FU1" s="1628"/>
      <c r="FV1" s="1628"/>
      <c r="FW1" s="1628"/>
      <c r="FX1" s="1628"/>
      <c r="FY1" s="1628"/>
      <c r="FZ1" s="1628"/>
      <c r="GA1" s="1628"/>
      <c r="GB1" s="1628"/>
      <c r="GC1" s="1628"/>
      <c r="GD1" s="1628"/>
      <c r="GE1" s="1628"/>
      <c r="GF1" s="1628"/>
      <c r="GG1" s="1628"/>
      <c r="GH1" s="1628"/>
      <c r="GI1" s="1628"/>
      <c r="GJ1" s="1628"/>
      <c r="GK1" s="1628"/>
      <c r="GL1" s="1628"/>
      <c r="GM1" s="1628"/>
      <c r="GN1" s="1628"/>
      <c r="GO1" s="1628"/>
      <c r="GP1" s="1628"/>
      <c r="GQ1" s="1628"/>
      <c r="GR1" s="1628"/>
      <c r="GS1" s="1628"/>
      <c r="GT1" s="1628"/>
      <c r="GU1" s="1628"/>
      <c r="GV1" s="1628"/>
      <c r="GW1" s="1628"/>
      <c r="GX1" s="1628"/>
      <c r="GY1" s="1628"/>
      <c r="GZ1" s="1628"/>
      <c r="HA1" s="1628"/>
      <c r="HB1" s="1628"/>
      <c r="HC1" s="1628"/>
      <c r="HD1" s="1628"/>
      <c r="HE1" s="1628"/>
    </row>
    <row r="2" spans="1:213" ht="15.75" customHeight="1">
      <c r="A2" s="1800" t="s">
        <v>1108</v>
      </c>
      <c r="B2" s="1802"/>
      <c r="C2" s="1802"/>
      <c r="D2" s="1802"/>
      <c r="E2" s="1802"/>
      <c r="F2" s="1802"/>
      <c r="G2" s="1802"/>
      <c r="H2" s="1802"/>
      <c r="I2" s="1802"/>
      <c r="J2" s="1802"/>
      <c r="K2" s="1802"/>
      <c r="M2" s="1628"/>
      <c r="N2" s="1628"/>
      <c r="O2" s="1628"/>
      <c r="P2" s="1628"/>
      <c r="Q2" s="1628"/>
      <c r="R2" s="1628"/>
      <c r="S2" s="1628"/>
      <c r="T2" s="1628"/>
      <c r="U2" s="1628"/>
      <c r="V2" s="1628"/>
      <c r="W2" s="1628"/>
      <c r="X2" s="1628"/>
      <c r="Y2" s="1628"/>
      <c r="Z2" s="1628"/>
      <c r="AA2" s="1628"/>
      <c r="AB2" s="1628"/>
      <c r="AC2" s="1628"/>
      <c r="AD2" s="1628"/>
      <c r="AE2" s="1628"/>
      <c r="AF2" s="1628"/>
      <c r="AG2" s="1628"/>
      <c r="AH2" s="1628"/>
      <c r="AI2" s="1628"/>
      <c r="AJ2" s="1628"/>
      <c r="AK2" s="1628"/>
      <c r="AL2" s="1628"/>
      <c r="AM2" s="1628"/>
      <c r="AN2" s="1628"/>
      <c r="AO2" s="1628"/>
      <c r="AP2" s="1628"/>
      <c r="AQ2" s="1628"/>
      <c r="AR2" s="1628"/>
      <c r="AS2" s="1628"/>
      <c r="AT2" s="1628"/>
      <c r="AU2" s="1628"/>
      <c r="AV2" s="1628"/>
      <c r="AW2" s="1628"/>
      <c r="AX2" s="1628"/>
      <c r="AY2" s="1628"/>
      <c r="AZ2" s="1628"/>
      <c r="BA2" s="1628"/>
      <c r="BB2" s="1628"/>
      <c r="BC2" s="1628"/>
      <c r="BD2" s="1628"/>
      <c r="BE2" s="1628"/>
      <c r="BF2" s="1628"/>
      <c r="BG2" s="1628"/>
      <c r="BH2" s="1628"/>
      <c r="BI2" s="1628"/>
      <c r="BJ2" s="1628"/>
      <c r="BK2" s="1628"/>
      <c r="BL2" s="1628"/>
      <c r="BM2" s="1628"/>
      <c r="BN2" s="1628"/>
      <c r="BO2" s="1628"/>
      <c r="BP2" s="1628"/>
      <c r="BQ2" s="1628"/>
      <c r="BR2" s="1628"/>
      <c r="BS2" s="1628"/>
      <c r="BT2" s="1628"/>
      <c r="BU2" s="1628"/>
      <c r="BV2" s="1628"/>
      <c r="BW2" s="1628"/>
      <c r="BX2" s="1628"/>
      <c r="BY2" s="1628"/>
      <c r="BZ2" s="1628"/>
      <c r="CA2" s="1628"/>
      <c r="CB2" s="1628"/>
      <c r="CC2" s="1628"/>
      <c r="CD2" s="1628"/>
      <c r="CE2" s="1628"/>
      <c r="CF2" s="1628"/>
      <c r="CG2" s="1628"/>
      <c r="CH2" s="1628"/>
      <c r="CI2" s="1628"/>
      <c r="CJ2" s="1628"/>
      <c r="CK2" s="1628"/>
      <c r="CL2" s="1628"/>
      <c r="CM2" s="1628"/>
      <c r="CN2" s="1628"/>
      <c r="CO2" s="1628"/>
      <c r="CP2" s="1628"/>
      <c r="CQ2" s="1628"/>
      <c r="CR2" s="1628"/>
      <c r="CS2" s="1628"/>
      <c r="CT2" s="1628"/>
      <c r="CU2" s="1628"/>
      <c r="CV2" s="1628"/>
      <c r="CW2" s="1628"/>
      <c r="CX2" s="1628"/>
      <c r="CY2" s="1628"/>
      <c r="CZ2" s="1628"/>
      <c r="DA2" s="1628"/>
      <c r="DB2" s="1628"/>
      <c r="DC2" s="1628"/>
      <c r="DD2" s="1628"/>
      <c r="DE2" s="1628"/>
      <c r="DF2" s="1628"/>
      <c r="DG2" s="1628"/>
      <c r="DH2" s="1628"/>
      <c r="DI2" s="1628"/>
      <c r="DJ2" s="1628"/>
      <c r="DK2" s="1628"/>
      <c r="DL2" s="1628"/>
      <c r="DM2" s="1628"/>
      <c r="DN2" s="1628"/>
      <c r="DO2" s="1628"/>
      <c r="DP2" s="1628"/>
      <c r="DQ2" s="1628"/>
      <c r="DR2" s="1628"/>
      <c r="DS2" s="1628"/>
      <c r="DT2" s="1628"/>
      <c r="DU2" s="1628"/>
      <c r="DV2" s="1628"/>
      <c r="DW2" s="1628"/>
      <c r="DX2" s="1628"/>
      <c r="DY2" s="1628"/>
      <c r="DZ2" s="1628"/>
      <c r="EA2" s="1628"/>
      <c r="EB2" s="1628"/>
      <c r="EC2" s="1628"/>
      <c r="ED2" s="1628"/>
      <c r="EE2" s="1628"/>
      <c r="EF2" s="1628"/>
      <c r="EG2" s="1628"/>
      <c r="EH2" s="1628"/>
      <c r="EI2" s="1628"/>
      <c r="EJ2" s="1628"/>
      <c r="EK2" s="1628"/>
      <c r="EL2" s="1628"/>
      <c r="EM2" s="1628"/>
      <c r="EN2" s="1628"/>
      <c r="EO2" s="1628"/>
      <c r="EP2" s="1628"/>
      <c r="EQ2" s="1628"/>
      <c r="ER2" s="1628"/>
      <c r="ES2" s="1628"/>
      <c r="ET2" s="1628"/>
      <c r="EU2" s="1628"/>
      <c r="EV2" s="1628"/>
      <c r="EW2" s="1628"/>
      <c r="EX2" s="1628"/>
      <c r="EY2" s="1628"/>
      <c r="EZ2" s="1628"/>
      <c r="FA2" s="1628"/>
      <c r="FB2" s="1628"/>
      <c r="FC2" s="1628"/>
      <c r="FD2" s="1628"/>
      <c r="FE2" s="1628"/>
      <c r="FF2" s="1628"/>
      <c r="FG2" s="1628"/>
      <c r="FH2" s="1628"/>
      <c r="FI2" s="1628"/>
      <c r="FJ2" s="1628"/>
      <c r="FK2" s="1628"/>
      <c r="FL2" s="1628"/>
      <c r="FM2" s="1628"/>
      <c r="FN2" s="1628"/>
      <c r="FO2" s="1628"/>
      <c r="FP2" s="1628"/>
      <c r="FQ2" s="1628"/>
      <c r="FR2" s="1628"/>
      <c r="FS2" s="1628"/>
      <c r="FT2" s="1628"/>
      <c r="FU2" s="1628"/>
      <c r="FV2" s="1628"/>
      <c r="FW2" s="1628"/>
      <c r="FX2" s="1628"/>
      <c r="FY2" s="1628"/>
      <c r="FZ2" s="1628"/>
      <c r="GA2" s="1628"/>
      <c r="GB2" s="1628"/>
      <c r="GC2" s="1628"/>
      <c r="GD2" s="1628"/>
      <c r="GE2" s="1628"/>
      <c r="GF2" s="1628"/>
      <c r="GG2" s="1628"/>
      <c r="GH2" s="1628"/>
      <c r="GI2" s="1628"/>
      <c r="GJ2" s="1628"/>
      <c r="GK2" s="1628"/>
      <c r="GL2" s="1628"/>
      <c r="GM2" s="1628"/>
      <c r="GN2" s="1628"/>
      <c r="GO2" s="1628"/>
      <c r="GP2" s="1628"/>
      <c r="GQ2" s="1628"/>
      <c r="GR2" s="1628"/>
      <c r="GS2" s="1628"/>
      <c r="GT2" s="1628"/>
      <c r="GU2" s="1628"/>
      <c r="GV2" s="1628"/>
      <c r="GW2" s="1628"/>
      <c r="GX2" s="1628"/>
      <c r="GY2" s="1628"/>
      <c r="GZ2" s="1628"/>
      <c r="HA2" s="1628"/>
      <c r="HB2" s="1628"/>
      <c r="HC2" s="1628"/>
      <c r="HD2" s="1628"/>
      <c r="HE2" s="1628"/>
    </row>
    <row r="3" spans="1:213" ht="15.75" customHeight="1" thickBot="1">
      <c r="A3" s="1627"/>
      <c r="B3" s="1630"/>
      <c r="C3" s="1630"/>
      <c r="D3" s="1630"/>
      <c r="E3" s="1630"/>
      <c r="F3" s="1630"/>
      <c r="G3" s="1630"/>
      <c r="H3" s="1630"/>
      <c r="I3" s="1630"/>
      <c r="J3" s="1630"/>
      <c r="K3" s="1630" t="s">
        <v>1080</v>
      </c>
      <c r="M3" s="1628"/>
      <c r="N3" s="1628"/>
      <c r="O3" s="1628"/>
      <c r="P3" s="1628"/>
      <c r="Q3" s="1628"/>
      <c r="R3" s="1628"/>
      <c r="S3" s="1628"/>
      <c r="T3" s="1628"/>
      <c r="U3" s="1628"/>
      <c r="V3" s="1628"/>
      <c r="W3" s="1628"/>
      <c r="X3" s="1628"/>
      <c r="Y3" s="1628"/>
      <c r="Z3" s="1628"/>
      <c r="AA3" s="1628"/>
      <c r="AB3" s="1628"/>
      <c r="AC3" s="1628"/>
      <c r="AD3" s="1628"/>
      <c r="AE3" s="1628"/>
      <c r="AF3" s="1628"/>
      <c r="AG3" s="1628"/>
      <c r="AH3" s="1628"/>
      <c r="AI3" s="1628"/>
      <c r="AJ3" s="1628"/>
      <c r="AK3" s="1628"/>
      <c r="AL3" s="1628"/>
      <c r="AM3" s="1628"/>
      <c r="AN3" s="1628"/>
      <c r="AO3" s="1628"/>
      <c r="AP3" s="1628"/>
      <c r="AQ3" s="1628"/>
      <c r="AR3" s="1628"/>
      <c r="AS3" s="1628"/>
      <c r="AT3" s="1628"/>
      <c r="AU3" s="1628"/>
      <c r="AV3" s="1628"/>
      <c r="AW3" s="1628"/>
      <c r="AX3" s="1628"/>
      <c r="AY3" s="1628"/>
      <c r="AZ3" s="1628"/>
      <c r="BA3" s="1628"/>
      <c r="BB3" s="1628"/>
      <c r="BC3" s="1628"/>
      <c r="BD3" s="1628"/>
      <c r="BE3" s="1628"/>
      <c r="BF3" s="1628"/>
      <c r="BG3" s="1628"/>
      <c r="BH3" s="1628"/>
      <c r="BI3" s="1628"/>
      <c r="BJ3" s="1628"/>
      <c r="BK3" s="1628"/>
      <c r="BL3" s="1628"/>
      <c r="BM3" s="1628"/>
      <c r="BN3" s="1628"/>
      <c r="BO3" s="1628"/>
      <c r="BP3" s="1628"/>
      <c r="BQ3" s="1628"/>
      <c r="BR3" s="1628"/>
      <c r="BS3" s="1628"/>
      <c r="BT3" s="1628"/>
      <c r="BU3" s="1628"/>
      <c r="BV3" s="1628"/>
      <c r="BW3" s="1628"/>
      <c r="BX3" s="1628"/>
      <c r="BY3" s="1628"/>
      <c r="BZ3" s="1628"/>
      <c r="CA3" s="1628"/>
      <c r="CB3" s="1628"/>
      <c r="CC3" s="1628"/>
      <c r="CD3" s="1628"/>
      <c r="CE3" s="1628"/>
      <c r="CF3" s="1628"/>
      <c r="CG3" s="1628"/>
      <c r="CH3" s="1628"/>
      <c r="CI3" s="1628"/>
      <c r="CJ3" s="1628"/>
      <c r="CK3" s="1628"/>
      <c r="CL3" s="1628"/>
      <c r="CM3" s="1628"/>
      <c r="CN3" s="1628"/>
      <c r="CO3" s="1628"/>
      <c r="CP3" s="1628"/>
      <c r="CQ3" s="1628"/>
      <c r="CR3" s="1628"/>
      <c r="CS3" s="1628"/>
      <c r="CT3" s="1628"/>
      <c r="CU3" s="1628"/>
      <c r="CV3" s="1628"/>
      <c r="CW3" s="1628"/>
      <c r="CX3" s="1628"/>
      <c r="CY3" s="1628"/>
      <c r="CZ3" s="1628"/>
      <c r="DA3" s="1628"/>
      <c r="DB3" s="1628"/>
      <c r="DC3" s="1628"/>
      <c r="DD3" s="1628"/>
      <c r="DE3" s="1628"/>
      <c r="DF3" s="1628"/>
      <c r="DG3" s="1628"/>
      <c r="DH3" s="1628"/>
      <c r="DI3" s="1628"/>
      <c r="DJ3" s="1628"/>
      <c r="DK3" s="1628"/>
      <c r="DL3" s="1628"/>
      <c r="DM3" s="1628"/>
      <c r="DN3" s="1628"/>
      <c r="DO3" s="1628"/>
      <c r="DP3" s="1628"/>
      <c r="DQ3" s="1628"/>
      <c r="DR3" s="1628"/>
      <c r="DS3" s="1628"/>
      <c r="DT3" s="1628"/>
      <c r="DU3" s="1628"/>
      <c r="DV3" s="1628"/>
      <c r="DW3" s="1628"/>
      <c r="DX3" s="1628"/>
      <c r="DY3" s="1628"/>
      <c r="DZ3" s="1628"/>
      <c r="EA3" s="1628"/>
      <c r="EB3" s="1628"/>
      <c r="EC3" s="1628"/>
      <c r="ED3" s="1628"/>
      <c r="EE3" s="1628"/>
      <c r="EF3" s="1628"/>
      <c r="EG3" s="1628"/>
      <c r="EH3" s="1628"/>
      <c r="EI3" s="1628"/>
      <c r="EJ3" s="1628"/>
      <c r="EK3" s="1628"/>
      <c r="EL3" s="1628"/>
      <c r="EM3" s="1628"/>
      <c r="EN3" s="1628"/>
      <c r="EO3" s="1628"/>
      <c r="EP3" s="1628"/>
      <c r="EQ3" s="1628"/>
      <c r="ER3" s="1628"/>
      <c r="ES3" s="1628"/>
      <c r="ET3" s="1628"/>
      <c r="EU3" s="1628"/>
      <c r="EV3" s="1628"/>
      <c r="EW3" s="1628"/>
      <c r="EX3" s="1628"/>
      <c r="EY3" s="1628"/>
      <c r="EZ3" s="1628"/>
      <c r="FA3" s="1628"/>
      <c r="FB3" s="1628"/>
      <c r="FC3" s="1628"/>
      <c r="FD3" s="1628"/>
      <c r="FE3" s="1628"/>
      <c r="FF3" s="1628"/>
      <c r="FG3" s="1628"/>
      <c r="FH3" s="1628"/>
      <c r="FI3" s="1628"/>
      <c r="FJ3" s="1628"/>
      <c r="FK3" s="1628"/>
      <c r="FL3" s="1628"/>
      <c r="FM3" s="1628"/>
      <c r="FN3" s="1628"/>
      <c r="FO3" s="1628"/>
      <c r="FP3" s="1628"/>
      <c r="FQ3" s="1628"/>
      <c r="FR3" s="1628"/>
      <c r="FS3" s="1628"/>
      <c r="FT3" s="1628"/>
      <c r="FU3" s="1628"/>
      <c r="FV3" s="1628"/>
      <c r="FW3" s="1628"/>
      <c r="FX3" s="1628"/>
      <c r="FY3" s="1628"/>
      <c r="FZ3" s="1628"/>
      <c r="GA3" s="1628"/>
      <c r="GB3" s="1628"/>
      <c r="GC3" s="1628"/>
      <c r="GD3" s="1628"/>
      <c r="GE3" s="1628"/>
      <c r="GF3" s="1628"/>
      <c r="GG3" s="1628"/>
      <c r="GH3" s="1628"/>
      <c r="GI3" s="1628"/>
      <c r="GJ3" s="1628"/>
      <c r="GK3" s="1628"/>
      <c r="GL3" s="1628"/>
      <c r="GM3" s="1628"/>
      <c r="GN3" s="1628"/>
      <c r="GO3" s="1628"/>
      <c r="GP3" s="1628"/>
      <c r="GQ3" s="1628"/>
      <c r="GR3" s="1628"/>
      <c r="GS3" s="1628"/>
      <c r="GT3" s="1628"/>
      <c r="GU3" s="1628"/>
      <c r="GV3" s="1628"/>
      <c r="GW3" s="1628"/>
      <c r="GX3" s="1628"/>
      <c r="GY3" s="1628"/>
      <c r="GZ3" s="1628"/>
      <c r="HA3" s="1628"/>
      <c r="HB3" s="1628"/>
      <c r="HC3" s="1628"/>
      <c r="HD3" s="1628"/>
      <c r="HE3" s="1628"/>
    </row>
    <row r="4" spans="1:13" ht="15.75" customHeight="1" thickTop="1">
      <c r="A4" s="1803" t="s">
        <v>1109</v>
      </c>
      <c r="B4" s="1631" t="s">
        <v>1110</v>
      </c>
      <c r="C4" s="1632"/>
      <c r="D4" s="1632"/>
      <c r="E4" s="1631" t="s">
        <v>1111</v>
      </c>
      <c r="F4" s="1632"/>
      <c r="G4" s="1632"/>
      <c r="H4" s="1632"/>
      <c r="I4" s="1632"/>
      <c r="J4" s="1632"/>
      <c r="K4" s="1632"/>
      <c r="M4" s="1633"/>
    </row>
    <row r="5" spans="1:13" ht="15.75" customHeight="1">
      <c r="A5" s="1804"/>
      <c r="B5" s="1806" t="s">
        <v>1112</v>
      </c>
      <c r="C5" s="1807"/>
      <c r="D5" s="1808"/>
      <c r="E5" s="1634" t="s">
        <v>1113</v>
      </c>
      <c r="F5" s="1635"/>
      <c r="G5" s="1635"/>
      <c r="H5" s="1634" t="s">
        <v>1114</v>
      </c>
      <c r="I5" s="1635"/>
      <c r="J5" s="1635"/>
      <c r="K5" s="1636"/>
      <c r="M5" s="1633"/>
    </row>
    <row r="6" spans="1:13" ht="15.75" customHeight="1">
      <c r="A6" s="1804"/>
      <c r="B6" s="1809"/>
      <c r="C6" s="1810"/>
      <c r="D6" s="1811"/>
      <c r="E6" s="1798" t="s">
        <v>1089</v>
      </c>
      <c r="F6" s="1798" t="s">
        <v>1090</v>
      </c>
      <c r="G6" s="1798" t="s">
        <v>1115</v>
      </c>
      <c r="H6" s="1798" t="s">
        <v>1116</v>
      </c>
      <c r="I6" s="1813" t="s">
        <v>1117</v>
      </c>
      <c r="J6" s="1798" t="s">
        <v>1118</v>
      </c>
      <c r="K6" s="1637" t="s">
        <v>1087</v>
      </c>
      <c r="M6" s="1633"/>
    </row>
    <row r="7" spans="1:13" ht="15.75" customHeight="1">
      <c r="A7" s="1805"/>
      <c r="B7" s="1638" t="s">
        <v>700</v>
      </c>
      <c r="C7" s="1638" t="s">
        <v>1046</v>
      </c>
      <c r="D7" s="1638" t="s">
        <v>1047</v>
      </c>
      <c r="E7" s="1812"/>
      <c r="F7" s="1812"/>
      <c r="G7" s="1799"/>
      <c r="H7" s="1812"/>
      <c r="I7" s="1814"/>
      <c r="J7" s="1799"/>
      <c r="K7" s="1639"/>
      <c r="M7" s="1633"/>
    </row>
    <row r="8" spans="1:13" ht="15.75" customHeight="1">
      <c r="A8" s="1640"/>
      <c r="B8" s="1641"/>
      <c r="C8" s="1642"/>
      <c r="D8" s="1642"/>
      <c r="E8" s="1642"/>
      <c r="F8" s="1642"/>
      <c r="G8" s="1642"/>
      <c r="H8" s="1642"/>
      <c r="I8" s="1642"/>
      <c r="J8" s="1643"/>
      <c r="K8" s="1642"/>
      <c r="M8" s="1633"/>
    </row>
    <row r="9" spans="1:14" s="1647" customFormat="1" ht="15.75" customHeight="1">
      <c r="A9" s="1644" t="s">
        <v>1119</v>
      </c>
      <c r="B9" s="1645" t="s">
        <v>1120</v>
      </c>
      <c r="C9" s="1646">
        <v>331423</v>
      </c>
      <c r="D9" s="1646">
        <v>358394</v>
      </c>
      <c r="E9" s="1646">
        <v>5430</v>
      </c>
      <c r="F9" s="1646">
        <v>9493</v>
      </c>
      <c r="G9" s="1646">
        <v>-4063</v>
      </c>
      <c r="H9" s="1646">
        <v>21359</v>
      </c>
      <c r="I9" s="1646">
        <v>21831</v>
      </c>
      <c r="J9" s="1646">
        <v>-472</v>
      </c>
      <c r="K9" s="1646">
        <v>-4535</v>
      </c>
      <c r="N9" s="1648"/>
    </row>
    <row r="10" spans="1:11" s="1647" customFormat="1" ht="15.75" customHeight="1">
      <c r="A10" s="1649">
        <v>29</v>
      </c>
      <c r="B10" s="1650" t="s">
        <v>1121</v>
      </c>
      <c r="C10" s="1646">
        <v>329476</v>
      </c>
      <c r="D10" s="1646">
        <v>355192</v>
      </c>
      <c r="E10" s="1646">
        <v>5143</v>
      </c>
      <c r="F10" s="1646">
        <v>9645</v>
      </c>
      <c r="G10" s="1646">
        <v>-4502</v>
      </c>
      <c r="H10" s="1646">
        <v>20673</v>
      </c>
      <c r="I10" s="1646">
        <v>21320</v>
      </c>
      <c r="J10" s="1646">
        <v>-647</v>
      </c>
      <c r="K10" s="1646">
        <v>-5149</v>
      </c>
    </row>
    <row r="11" spans="1:11" s="1647" customFormat="1" ht="15.75" customHeight="1">
      <c r="A11" s="1649">
        <v>30</v>
      </c>
      <c r="B11" s="1650" t="s">
        <v>1122</v>
      </c>
      <c r="C11" s="1646">
        <v>327648</v>
      </c>
      <c r="D11" s="1646">
        <v>351978</v>
      </c>
      <c r="E11" s="1646">
        <v>4958</v>
      </c>
      <c r="F11" s="1646">
        <v>9831</v>
      </c>
      <c r="G11" s="1646">
        <v>-4873</v>
      </c>
      <c r="H11" s="1646">
        <v>20994</v>
      </c>
      <c r="I11" s="1646">
        <v>21163</v>
      </c>
      <c r="J11" s="1646">
        <v>-169</v>
      </c>
      <c r="K11" s="1646">
        <v>-5042</v>
      </c>
    </row>
    <row r="12" spans="1:11" s="1647" customFormat="1" ht="15.75" customHeight="1">
      <c r="A12" s="1649" t="s">
        <v>1123</v>
      </c>
      <c r="B12" s="1650" t="s">
        <v>1124</v>
      </c>
      <c r="C12" s="1646">
        <v>325163</v>
      </c>
      <c r="D12" s="1646">
        <v>348728</v>
      </c>
      <c r="E12" s="1646">
        <v>4812</v>
      </c>
      <c r="F12" s="1646">
        <v>9651</v>
      </c>
      <c r="G12" s="1646">
        <v>-4839</v>
      </c>
      <c r="H12" s="1646">
        <v>21232</v>
      </c>
      <c r="I12" s="1646">
        <v>22128</v>
      </c>
      <c r="J12" s="1646">
        <v>-896</v>
      </c>
      <c r="K12" s="1646">
        <v>-5735</v>
      </c>
    </row>
    <row r="13" spans="1:11" s="1647" customFormat="1" ht="15.75" customHeight="1">
      <c r="A13" s="1649">
        <v>2</v>
      </c>
      <c r="B13" s="1650" t="s">
        <v>1125</v>
      </c>
      <c r="C13" s="1646">
        <v>324394</v>
      </c>
      <c r="D13" s="1646">
        <v>347208</v>
      </c>
      <c r="E13" s="1646">
        <v>4541</v>
      </c>
      <c r="F13" s="1646">
        <v>9657</v>
      </c>
      <c r="G13" s="1646">
        <v>-5116</v>
      </c>
      <c r="H13" s="1646">
        <v>19005</v>
      </c>
      <c r="I13" s="1646">
        <v>20839</v>
      </c>
      <c r="J13" s="1646">
        <v>-1834</v>
      </c>
      <c r="K13" s="1646">
        <v>-6950</v>
      </c>
    </row>
    <row r="14" spans="1:13" ht="15.75" customHeight="1">
      <c r="A14" s="1651"/>
      <c r="B14" s="1652"/>
      <c r="C14" s="1653"/>
      <c r="D14" s="1654"/>
      <c r="E14" s="1654"/>
      <c r="F14" s="1654"/>
      <c r="G14" s="1654"/>
      <c r="H14" s="1654"/>
      <c r="I14" s="1654"/>
      <c r="J14" s="1654"/>
      <c r="K14" s="1654"/>
      <c r="M14" s="1633"/>
    </row>
    <row r="15" spans="1:11" ht="15.75" customHeight="1">
      <c r="A15" s="1644" t="s">
        <v>676</v>
      </c>
      <c r="B15" s="1645" t="s">
        <v>1126</v>
      </c>
      <c r="C15" s="1655">
        <v>322482</v>
      </c>
      <c r="D15" s="1646">
        <v>345244</v>
      </c>
      <c r="E15" s="1646">
        <v>399</v>
      </c>
      <c r="F15" s="1646">
        <v>739</v>
      </c>
      <c r="G15" s="1656">
        <v>-340</v>
      </c>
      <c r="H15" s="1646">
        <v>1162</v>
      </c>
      <c r="I15" s="1646">
        <v>1067</v>
      </c>
      <c r="J15" s="1646">
        <v>95</v>
      </c>
      <c r="K15" s="1646">
        <v>-245</v>
      </c>
    </row>
    <row r="16" spans="1:11" ht="15.75" customHeight="1">
      <c r="A16" s="1644">
        <v>9</v>
      </c>
      <c r="B16" s="1645" t="s">
        <v>1127</v>
      </c>
      <c r="C16" s="1655">
        <v>322373</v>
      </c>
      <c r="D16" s="1646">
        <v>345056</v>
      </c>
      <c r="E16" s="1646">
        <v>425</v>
      </c>
      <c r="F16" s="1646">
        <v>740</v>
      </c>
      <c r="G16" s="1656">
        <v>-315</v>
      </c>
      <c r="H16" s="1646">
        <v>1078</v>
      </c>
      <c r="I16" s="1646">
        <v>1060</v>
      </c>
      <c r="J16" s="1646">
        <v>18</v>
      </c>
      <c r="K16" s="1646">
        <v>-297</v>
      </c>
    </row>
    <row r="17" spans="1:11" s="1647" customFormat="1" ht="15.75" customHeight="1">
      <c r="A17" s="1644">
        <v>10</v>
      </c>
      <c r="B17" s="1645" t="s">
        <v>1125</v>
      </c>
      <c r="C17" s="1646">
        <v>324394</v>
      </c>
      <c r="D17" s="1646">
        <v>347208</v>
      </c>
      <c r="E17" s="1646">
        <v>401</v>
      </c>
      <c r="F17" s="1646">
        <v>785</v>
      </c>
      <c r="G17" s="1656">
        <v>-384</v>
      </c>
      <c r="H17" s="1646">
        <v>1021</v>
      </c>
      <c r="I17" s="1646">
        <v>1125</v>
      </c>
      <c r="J17" s="1646">
        <v>-104</v>
      </c>
      <c r="K17" s="1646">
        <v>-488</v>
      </c>
    </row>
    <row r="18" spans="1:11" s="1647" customFormat="1" ht="15.75" customHeight="1">
      <c r="A18" s="1644">
        <v>11</v>
      </c>
      <c r="B18" s="1645" t="s">
        <v>1128</v>
      </c>
      <c r="C18" s="1646">
        <v>324293</v>
      </c>
      <c r="D18" s="1646">
        <v>346966</v>
      </c>
      <c r="E18" s="1646">
        <v>397</v>
      </c>
      <c r="F18" s="1646">
        <v>811</v>
      </c>
      <c r="G18" s="1656">
        <v>-414</v>
      </c>
      <c r="H18" s="1646">
        <v>1169</v>
      </c>
      <c r="I18" s="1646">
        <v>1098</v>
      </c>
      <c r="J18" s="1646">
        <v>71</v>
      </c>
      <c r="K18" s="1646">
        <v>-343</v>
      </c>
    </row>
    <row r="19" spans="1:11" s="1647" customFormat="1" ht="15.75" customHeight="1">
      <c r="A19" s="1644">
        <v>12</v>
      </c>
      <c r="B19" s="1645" t="s">
        <v>1129</v>
      </c>
      <c r="C19" s="1646">
        <v>324132</v>
      </c>
      <c r="D19" s="1646">
        <v>346740</v>
      </c>
      <c r="E19" s="1646">
        <v>338</v>
      </c>
      <c r="F19" s="1646">
        <v>822</v>
      </c>
      <c r="G19" s="1656">
        <v>-484</v>
      </c>
      <c r="H19" s="1646">
        <v>1099</v>
      </c>
      <c r="I19" s="1646">
        <v>1002</v>
      </c>
      <c r="J19" s="1646">
        <v>97</v>
      </c>
      <c r="K19" s="1646">
        <v>-387</v>
      </c>
    </row>
    <row r="20" spans="1:11" s="1658" customFormat="1" ht="15.75" customHeight="1">
      <c r="A20" s="1657" t="s">
        <v>279</v>
      </c>
      <c r="B20" s="1645" t="s">
        <v>1130</v>
      </c>
      <c r="C20" s="1646">
        <v>323892</v>
      </c>
      <c r="D20" s="1646">
        <v>346471</v>
      </c>
      <c r="E20" s="1646">
        <v>378</v>
      </c>
      <c r="F20" s="1646">
        <v>819</v>
      </c>
      <c r="G20" s="1646">
        <v>-441</v>
      </c>
      <c r="H20" s="1646">
        <v>1076</v>
      </c>
      <c r="I20" s="1646">
        <v>1144</v>
      </c>
      <c r="J20" s="1646">
        <v>-68</v>
      </c>
      <c r="K20" s="1646">
        <v>-509</v>
      </c>
    </row>
    <row r="21" spans="1:11" s="1658" customFormat="1" ht="15.75" customHeight="1">
      <c r="A21" s="1657">
        <v>2</v>
      </c>
      <c r="B21" s="1645" t="s">
        <v>1131</v>
      </c>
      <c r="C21" s="1646">
        <v>323690</v>
      </c>
      <c r="D21" s="1646">
        <v>346176</v>
      </c>
      <c r="E21" s="1646">
        <v>338</v>
      </c>
      <c r="F21" s="1646">
        <v>973</v>
      </c>
      <c r="G21" s="1646">
        <v>-635</v>
      </c>
      <c r="H21" s="1646">
        <v>1117</v>
      </c>
      <c r="I21" s="1646">
        <v>979</v>
      </c>
      <c r="J21" s="1646">
        <v>138</v>
      </c>
      <c r="K21" s="1646">
        <v>-497</v>
      </c>
    </row>
    <row r="22" spans="1:11" s="1647" customFormat="1" ht="15.75" customHeight="1">
      <c r="A22" s="1659">
        <v>3</v>
      </c>
      <c r="B22" s="1650" t="s">
        <v>1132</v>
      </c>
      <c r="C22" s="1646">
        <v>323382</v>
      </c>
      <c r="D22" s="1646">
        <v>345818</v>
      </c>
      <c r="E22" s="1646">
        <v>321</v>
      </c>
      <c r="F22" s="1646">
        <v>844</v>
      </c>
      <c r="G22" s="1646">
        <v>-523</v>
      </c>
      <c r="H22" s="1646">
        <v>1240</v>
      </c>
      <c r="I22" s="1646">
        <v>1383</v>
      </c>
      <c r="J22" s="1646">
        <v>-143</v>
      </c>
      <c r="K22" s="1646">
        <v>-666</v>
      </c>
    </row>
    <row r="23" spans="1:11" s="1647" customFormat="1" ht="15.75" customHeight="1">
      <c r="A23" s="1657">
        <v>4</v>
      </c>
      <c r="B23" s="1645" t="s">
        <v>1133</v>
      </c>
      <c r="C23" s="1646">
        <v>322270</v>
      </c>
      <c r="D23" s="1646">
        <v>344700</v>
      </c>
      <c r="E23" s="1646">
        <v>379</v>
      </c>
      <c r="F23" s="1646">
        <v>860</v>
      </c>
      <c r="G23" s="1646">
        <v>-481</v>
      </c>
      <c r="H23" s="1646">
        <v>4847</v>
      </c>
      <c r="I23" s="1646">
        <v>6596</v>
      </c>
      <c r="J23" s="1646">
        <v>-1749</v>
      </c>
      <c r="K23" s="1646">
        <v>-2230</v>
      </c>
    </row>
    <row r="24" spans="1:11" s="1647" customFormat="1" ht="15.75" customHeight="1">
      <c r="A24" s="1657">
        <v>5</v>
      </c>
      <c r="B24" s="1645" t="s">
        <v>1134</v>
      </c>
      <c r="C24" s="1646">
        <v>322655</v>
      </c>
      <c r="D24" s="1646">
        <v>344810</v>
      </c>
      <c r="E24" s="1646">
        <v>376</v>
      </c>
      <c r="F24" s="1646">
        <v>804</v>
      </c>
      <c r="G24" s="1646">
        <v>-428</v>
      </c>
      <c r="H24" s="1646">
        <v>3681</v>
      </c>
      <c r="I24" s="1646">
        <v>2758</v>
      </c>
      <c r="J24" s="1646">
        <v>923</v>
      </c>
      <c r="K24" s="1646">
        <v>495</v>
      </c>
    </row>
    <row r="25" spans="1:11" s="1647" customFormat="1" ht="15.75" customHeight="1">
      <c r="A25" s="1657">
        <v>6</v>
      </c>
      <c r="B25" s="1645" t="s">
        <v>1135</v>
      </c>
      <c r="C25" s="1646">
        <v>322466</v>
      </c>
      <c r="D25" s="1646">
        <v>344613</v>
      </c>
      <c r="E25" s="1646">
        <v>374</v>
      </c>
      <c r="F25" s="1646">
        <v>801</v>
      </c>
      <c r="G25" s="1646">
        <v>-427</v>
      </c>
      <c r="H25" s="1646">
        <v>995</v>
      </c>
      <c r="I25" s="1646">
        <v>954</v>
      </c>
      <c r="J25" s="1646">
        <v>41</v>
      </c>
      <c r="K25" s="1646">
        <v>-386</v>
      </c>
    </row>
    <row r="26" spans="1:11" s="1647" customFormat="1" ht="15.75" customHeight="1">
      <c r="A26" s="1657">
        <v>7</v>
      </c>
      <c r="B26" s="1645" t="s">
        <v>1136</v>
      </c>
      <c r="C26" s="1646">
        <v>322325</v>
      </c>
      <c r="D26" s="1646">
        <v>344357</v>
      </c>
      <c r="E26" s="1646">
        <v>373</v>
      </c>
      <c r="F26" s="1646">
        <v>701</v>
      </c>
      <c r="G26" s="1646">
        <v>-328</v>
      </c>
      <c r="H26" s="1646">
        <v>1070</v>
      </c>
      <c r="I26" s="1646">
        <v>1139</v>
      </c>
      <c r="J26" s="1646">
        <v>-69</v>
      </c>
      <c r="K26" s="1646">
        <v>-397</v>
      </c>
    </row>
    <row r="27" spans="1:11" s="1647" customFormat="1" ht="15.75" customHeight="1">
      <c r="A27" s="1660">
        <v>8</v>
      </c>
      <c r="B27" s="1661" t="s">
        <v>1137</v>
      </c>
      <c r="C27" s="1662">
        <v>322129</v>
      </c>
      <c r="D27" s="1662">
        <v>344133</v>
      </c>
      <c r="E27" s="1662">
        <v>368</v>
      </c>
      <c r="F27" s="1662">
        <v>741</v>
      </c>
      <c r="G27" s="1662">
        <v>-373</v>
      </c>
      <c r="H27" s="1662">
        <v>1095</v>
      </c>
      <c r="I27" s="1662">
        <v>1142</v>
      </c>
      <c r="J27" s="1662">
        <v>-47</v>
      </c>
      <c r="K27" s="1662">
        <v>-420</v>
      </c>
    </row>
    <row r="28" spans="1:13" ht="15.75" customHeight="1">
      <c r="A28" s="1663" t="s">
        <v>1138</v>
      </c>
      <c r="B28" s="1664"/>
      <c r="C28" s="1664"/>
      <c r="D28" s="1664"/>
      <c r="E28" s="1664"/>
      <c r="F28" s="1664"/>
      <c r="G28" s="1664"/>
      <c r="H28" s="1664"/>
      <c r="I28" s="1664"/>
      <c r="J28" s="1664"/>
      <c r="K28" s="1664"/>
      <c r="M28" s="1633"/>
    </row>
    <row r="29" spans="1:13" s="1647" customFormat="1" ht="15.75" customHeight="1">
      <c r="A29" s="1665" t="s">
        <v>1139</v>
      </c>
      <c r="B29" s="1666"/>
      <c r="C29" s="1666"/>
      <c r="D29" s="1666"/>
      <c r="E29" s="1666"/>
      <c r="F29" s="1666"/>
      <c r="G29" s="1666"/>
      <c r="H29" s="1666"/>
      <c r="I29" s="1666"/>
      <c r="J29" s="1666"/>
      <c r="K29" s="1666"/>
      <c r="M29" s="1667"/>
    </row>
    <row r="30" spans="1:13" s="1647" customFormat="1" ht="15.75" customHeight="1">
      <c r="A30" s="1665" t="s">
        <v>1140</v>
      </c>
      <c r="B30" s="1666"/>
      <c r="C30" s="1666"/>
      <c r="D30" s="1666"/>
      <c r="E30" s="1666"/>
      <c r="F30" s="1666"/>
      <c r="G30" s="1666"/>
      <c r="H30" s="1666"/>
      <c r="I30" s="1666"/>
      <c r="J30" s="1666"/>
      <c r="K30" s="1666"/>
      <c r="M30" s="1667"/>
    </row>
    <row r="31" spans="1:13" s="1647" customFormat="1" ht="15.75" customHeight="1">
      <c r="A31" s="1668" t="s">
        <v>1141</v>
      </c>
      <c r="C31" s="1669"/>
      <c r="D31" s="1669"/>
      <c r="E31" s="1669"/>
      <c r="F31" s="1669"/>
      <c r="M31" s="1667"/>
    </row>
    <row r="32" spans="1:13" s="1647" customFormat="1" ht="15.75" customHeight="1">
      <c r="A32" s="1668" t="s">
        <v>1142</v>
      </c>
      <c r="M32" s="1667"/>
    </row>
    <row r="33" spans="1:13" s="1647" customFormat="1" ht="15.75" customHeight="1">
      <c r="A33" s="1668" t="s">
        <v>1143</v>
      </c>
      <c r="M33" s="1667"/>
    </row>
    <row r="34" spans="1:13" s="1647" customFormat="1" ht="15.75" customHeight="1">
      <c r="A34" s="1668" t="s">
        <v>1144</v>
      </c>
      <c r="M34" s="1667"/>
    </row>
    <row r="35" spans="1:13" s="1647" customFormat="1" ht="15.75" customHeight="1">
      <c r="A35" s="1668" t="s">
        <v>1145</v>
      </c>
      <c r="M35" s="1667"/>
    </row>
    <row r="36" spans="1:13" ht="15.75" customHeight="1">
      <c r="A36" s="1670" t="s">
        <v>1146</v>
      </c>
      <c r="J36" s="1671"/>
      <c r="K36" s="1671"/>
      <c r="M36" s="1633"/>
    </row>
    <row r="37" ht="14.25">
      <c r="F37" s="1671"/>
    </row>
  </sheetData>
  <sheetProtection/>
  <mergeCells count="11">
    <mergeCell ref="I6:I7"/>
    <mergeCell ref="J6:J7"/>
    <mergeCell ref="A1:K1"/>
    <mergeCell ref="A2:K2"/>
    <mergeCell ref="A4:A7"/>
    <mergeCell ref="B5:D5"/>
    <mergeCell ref="B6:D6"/>
    <mergeCell ref="E6:E7"/>
    <mergeCell ref="F6:F7"/>
    <mergeCell ref="G6:G7"/>
    <mergeCell ref="H6:H7"/>
  </mergeCells>
  <printOptions horizontalCentered="1" verticalCentered="1"/>
  <pageMargins left="0.5118110236220472" right="0.5118110236220472" top="0.5118110236220472" bottom="0.5118110236220472" header="0.5118110236220472" footer="0.5118110236220472"/>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IU33"/>
  <sheetViews>
    <sheetView showOutlineSymbols="0" zoomScalePageLayoutView="0" workbookViewId="0" topLeftCell="A1">
      <selection activeCell="A1" sqref="A1:I1"/>
    </sheetView>
  </sheetViews>
  <sheetFormatPr defaultColWidth="10.625" defaultRowHeight="9"/>
  <cols>
    <col min="1" max="1" width="12.75390625" style="1584" customWidth="1"/>
    <col min="2" max="2" width="17.625" style="1584" customWidth="1"/>
    <col min="3" max="7" width="11.375" style="1584" customWidth="1"/>
    <col min="8" max="8" width="11.50390625" style="1584" customWidth="1"/>
    <col min="9" max="9" width="11.375" style="1584" customWidth="1"/>
    <col min="10" max="10" width="5.625" style="1584" customWidth="1"/>
    <col min="11" max="16384" width="10.625" style="1584" customWidth="1"/>
  </cols>
  <sheetData>
    <row r="1" spans="1:255" ht="15.75" customHeight="1">
      <c r="A1" s="1815" t="s">
        <v>1079</v>
      </c>
      <c r="B1" s="1815"/>
      <c r="C1" s="1815"/>
      <c r="D1" s="1815"/>
      <c r="E1" s="1815"/>
      <c r="F1" s="1815"/>
      <c r="G1" s="1815"/>
      <c r="H1" s="1815"/>
      <c r="I1" s="1815"/>
      <c r="J1" s="1583"/>
      <c r="K1" s="1583"/>
      <c r="L1" s="1583"/>
      <c r="M1" s="1583"/>
      <c r="N1" s="1583"/>
      <c r="O1" s="1583"/>
      <c r="P1" s="1583"/>
      <c r="Q1" s="1583"/>
      <c r="R1" s="1583"/>
      <c r="S1" s="1583"/>
      <c r="T1" s="1583"/>
      <c r="U1" s="1583"/>
      <c r="V1" s="1583"/>
      <c r="W1" s="1583"/>
      <c r="X1" s="1583"/>
      <c r="Y1" s="1583"/>
      <c r="Z1" s="1583"/>
      <c r="AA1" s="1583"/>
      <c r="AB1" s="1583"/>
      <c r="AC1" s="1583"/>
      <c r="AD1" s="1583"/>
      <c r="AE1" s="1583"/>
      <c r="AF1" s="1583"/>
      <c r="AG1" s="1583"/>
      <c r="AH1" s="1583"/>
      <c r="AI1" s="1583"/>
      <c r="AJ1" s="1583"/>
      <c r="AK1" s="1583"/>
      <c r="AL1" s="1583"/>
      <c r="AM1" s="1583"/>
      <c r="AN1" s="1583"/>
      <c r="AO1" s="1583"/>
      <c r="AP1" s="1583"/>
      <c r="AQ1" s="1583"/>
      <c r="AR1" s="1583"/>
      <c r="AS1" s="1583"/>
      <c r="AT1" s="1583"/>
      <c r="AU1" s="1583"/>
      <c r="AV1" s="1583"/>
      <c r="AW1" s="1583"/>
      <c r="AX1" s="1583"/>
      <c r="AY1" s="1583"/>
      <c r="AZ1" s="1583"/>
      <c r="BA1" s="1583"/>
      <c r="BB1" s="1583"/>
      <c r="BC1" s="1583"/>
      <c r="BD1" s="1583"/>
      <c r="BE1" s="1583"/>
      <c r="BF1" s="1583"/>
      <c r="BG1" s="1583"/>
      <c r="BH1" s="1583"/>
      <c r="BI1" s="1583"/>
      <c r="BJ1" s="1583"/>
      <c r="BK1" s="1583"/>
      <c r="BL1" s="1583"/>
      <c r="BM1" s="1583"/>
      <c r="BN1" s="1583"/>
      <c r="BO1" s="1583"/>
      <c r="BP1" s="1583"/>
      <c r="BQ1" s="1583"/>
      <c r="BR1" s="1583"/>
      <c r="BS1" s="1583"/>
      <c r="BT1" s="1583"/>
      <c r="BU1" s="1583"/>
      <c r="BV1" s="1583"/>
      <c r="BW1" s="1583"/>
      <c r="BX1" s="1583"/>
      <c r="BY1" s="1583"/>
      <c r="BZ1" s="1583"/>
      <c r="CA1" s="1583"/>
      <c r="CB1" s="1583"/>
      <c r="CC1" s="1583"/>
      <c r="CD1" s="1583"/>
      <c r="CE1" s="1583"/>
      <c r="CF1" s="1583"/>
      <c r="CG1" s="1583"/>
      <c r="CH1" s="1583"/>
      <c r="CI1" s="1583"/>
      <c r="CJ1" s="1583"/>
      <c r="CK1" s="1583"/>
      <c r="CL1" s="1583"/>
      <c r="CM1" s="1583"/>
      <c r="CN1" s="1583"/>
      <c r="CO1" s="1583"/>
      <c r="CP1" s="1583"/>
      <c r="CQ1" s="1583"/>
      <c r="CR1" s="1583"/>
      <c r="CS1" s="1583"/>
      <c r="CT1" s="1583"/>
      <c r="CU1" s="1583"/>
      <c r="CV1" s="1583"/>
      <c r="CW1" s="1583"/>
      <c r="CX1" s="1583"/>
      <c r="CY1" s="1583"/>
      <c r="CZ1" s="1583"/>
      <c r="DA1" s="1583"/>
      <c r="DB1" s="1583"/>
      <c r="DC1" s="1583"/>
      <c r="DD1" s="1583"/>
      <c r="DE1" s="1583"/>
      <c r="DF1" s="1583"/>
      <c r="DG1" s="1583"/>
      <c r="DH1" s="1583"/>
      <c r="DI1" s="1583"/>
      <c r="DJ1" s="1583"/>
      <c r="DK1" s="1583"/>
      <c r="DL1" s="1583"/>
      <c r="DM1" s="1583"/>
      <c r="DN1" s="1583"/>
      <c r="DO1" s="1583"/>
      <c r="DP1" s="1583"/>
      <c r="DQ1" s="1583"/>
      <c r="DR1" s="1583"/>
      <c r="DS1" s="1583"/>
      <c r="DT1" s="1583"/>
      <c r="DU1" s="1583"/>
      <c r="DV1" s="1583"/>
      <c r="DW1" s="1583"/>
      <c r="DX1" s="1583"/>
      <c r="DY1" s="1583"/>
      <c r="DZ1" s="1583"/>
      <c r="EA1" s="1583"/>
      <c r="EB1" s="1583"/>
      <c r="EC1" s="1583"/>
      <c r="ED1" s="1583"/>
      <c r="EE1" s="1583"/>
      <c r="EF1" s="1583"/>
      <c r="EG1" s="1583"/>
      <c r="EH1" s="1583"/>
      <c r="EI1" s="1583"/>
      <c r="EJ1" s="1583"/>
      <c r="EK1" s="1583"/>
      <c r="EL1" s="1583"/>
      <c r="EM1" s="1583"/>
      <c r="EN1" s="1583"/>
      <c r="EO1" s="1583"/>
      <c r="EP1" s="1583"/>
      <c r="EQ1" s="1583"/>
      <c r="ER1" s="1583"/>
      <c r="ES1" s="1583"/>
      <c r="ET1" s="1583"/>
      <c r="EU1" s="1583"/>
      <c r="EV1" s="1583"/>
      <c r="EW1" s="1583"/>
      <c r="EX1" s="1583"/>
      <c r="EY1" s="1583"/>
      <c r="EZ1" s="1583"/>
      <c r="FA1" s="1583"/>
      <c r="FB1" s="1583"/>
      <c r="FC1" s="1583"/>
      <c r="FD1" s="1583"/>
      <c r="FE1" s="1583"/>
      <c r="FF1" s="1583"/>
      <c r="FG1" s="1583"/>
      <c r="FH1" s="1583"/>
      <c r="FI1" s="1583"/>
      <c r="FJ1" s="1583"/>
      <c r="FK1" s="1583"/>
      <c r="FL1" s="1583"/>
      <c r="FM1" s="1583"/>
      <c r="FN1" s="1583"/>
      <c r="FO1" s="1583"/>
      <c r="FP1" s="1583"/>
      <c r="FQ1" s="1583"/>
      <c r="FR1" s="1583"/>
      <c r="FS1" s="1583"/>
      <c r="FT1" s="1583"/>
      <c r="FU1" s="1583"/>
      <c r="FV1" s="1583"/>
      <c r="FW1" s="1583"/>
      <c r="FX1" s="1583"/>
      <c r="FY1" s="1583"/>
      <c r="FZ1" s="1583"/>
      <c r="GA1" s="1583"/>
      <c r="GB1" s="1583"/>
      <c r="GC1" s="1583"/>
      <c r="GD1" s="1583"/>
      <c r="GE1" s="1583"/>
      <c r="GF1" s="1583"/>
      <c r="GG1" s="1583"/>
      <c r="GH1" s="1583"/>
      <c r="GI1" s="1583"/>
      <c r="GJ1" s="1583"/>
      <c r="GK1" s="1583"/>
      <c r="GL1" s="1583"/>
      <c r="GM1" s="1583"/>
      <c r="GN1" s="1583"/>
      <c r="GO1" s="1583"/>
      <c r="GP1" s="1583"/>
      <c r="GQ1" s="1583"/>
      <c r="GR1" s="1583"/>
      <c r="GS1" s="1583"/>
      <c r="GT1" s="1583"/>
      <c r="GU1" s="1583"/>
      <c r="GV1" s="1583"/>
      <c r="GW1" s="1583"/>
      <c r="GX1" s="1583"/>
      <c r="GY1" s="1583"/>
      <c r="GZ1" s="1583"/>
      <c r="HA1" s="1583"/>
      <c r="HB1" s="1583"/>
      <c r="HC1" s="1583"/>
      <c r="HD1" s="1583"/>
      <c r="HE1" s="1583"/>
      <c r="HF1" s="1583"/>
      <c r="HG1" s="1583"/>
      <c r="HH1" s="1583"/>
      <c r="HI1" s="1583"/>
      <c r="HJ1" s="1583"/>
      <c r="HK1" s="1583"/>
      <c r="HL1" s="1583"/>
      <c r="HM1" s="1583"/>
      <c r="HN1" s="1583"/>
      <c r="HO1" s="1583"/>
      <c r="HP1" s="1583"/>
      <c r="HQ1" s="1583"/>
      <c r="HR1" s="1583"/>
      <c r="HS1" s="1583"/>
      <c r="HT1" s="1583"/>
      <c r="HU1" s="1583"/>
      <c r="HV1" s="1583"/>
      <c r="HW1" s="1583"/>
      <c r="HX1" s="1583"/>
      <c r="HY1" s="1583"/>
      <c r="HZ1" s="1583"/>
      <c r="IA1" s="1583"/>
      <c r="IB1" s="1583"/>
      <c r="IC1" s="1583"/>
      <c r="ID1" s="1583"/>
      <c r="IE1" s="1583"/>
      <c r="IF1" s="1583"/>
      <c r="IG1" s="1583"/>
      <c r="IH1" s="1583"/>
      <c r="II1" s="1583"/>
      <c r="IJ1" s="1583"/>
      <c r="IK1" s="1583"/>
      <c r="IL1" s="1583"/>
      <c r="IM1" s="1583"/>
      <c r="IN1" s="1583"/>
      <c r="IO1" s="1583"/>
      <c r="IP1" s="1583"/>
      <c r="IQ1" s="1583"/>
      <c r="IR1" s="1583"/>
      <c r="IS1" s="1583"/>
      <c r="IT1" s="1583"/>
      <c r="IU1" s="1583"/>
    </row>
    <row r="2" spans="1:255" ht="18.75" customHeight="1">
      <c r="A2" s="1816" t="s">
        <v>558</v>
      </c>
      <c r="B2" s="1817"/>
      <c r="C2" s="1817"/>
      <c r="D2" s="1817"/>
      <c r="E2" s="1817"/>
      <c r="F2" s="1817"/>
      <c r="G2" s="1817"/>
      <c r="H2" s="1817"/>
      <c r="I2" s="1817"/>
      <c r="J2" s="1583"/>
      <c r="K2" s="1583"/>
      <c r="L2" s="1583"/>
      <c r="M2" s="1583"/>
      <c r="N2" s="1583"/>
      <c r="O2" s="1583"/>
      <c r="P2" s="1583"/>
      <c r="Q2" s="1583"/>
      <c r="R2" s="1583"/>
      <c r="S2" s="1583"/>
      <c r="T2" s="1583"/>
      <c r="U2" s="1583"/>
      <c r="V2" s="1583"/>
      <c r="W2" s="1583"/>
      <c r="X2" s="1583"/>
      <c r="Y2" s="1583"/>
      <c r="Z2" s="1583"/>
      <c r="AA2" s="1583"/>
      <c r="AB2" s="1583"/>
      <c r="AC2" s="1583"/>
      <c r="AD2" s="1583"/>
      <c r="AE2" s="1583"/>
      <c r="AF2" s="1583"/>
      <c r="AG2" s="1583"/>
      <c r="AH2" s="1583"/>
      <c r="AI2" s="1583"/>
      <c r="AJ2" s="1583"/>
      <c r="AK2" s="1583"/>
      <c r="AL2" s="1583"/>
      <c r="AM2" s="1583"/>
      <c r="AN2" s="1583"/>
      <c r="AO2" s="1583"/>
      <c r="AP2" s="1583"/>
      <c r="AQ2" s="1583"/>
      <c r="AR2" s="1583"/>
      <c r="AS2" s="1583"/>
      <c r="AT2" s="1583"/>
      <c r="AU2" s="1583"/>
      <c r="AV2" s="1583"/>
      <c r="AW2" s="1583"/>
      <c r="AX2" s="1583"/>
      <c r="AY2" s="1583"/>
      <c r="AZ2" s="1583"/>
      <c r="BA2" s="1583"/>
      <c r="BB2" s="1583"/>
      <c r="BC2" s="1583"/>
      <c r="BD2" s="1583"/>
      <c r="BE2" s="1583"/>
      <c r="BF2" s="1583"/>
      <c r="BG2" s="1583"/>
      <c r="BH2" s="1583"/>
      <c r="BI2" s="1583"/>
      <c r="BJ2" s="1583"/>
      <c r="BK2" s="1583"/>
      <c r="BL2" s="1583"/>
      <c r="BM2" s="1583"/>
      <c r="BN2" s="1583"/>
      <c r="BO2" s="1583"/>
      <c r="BP2" s="1583"/>
      <c r="BQ2" s="1583"/>
      <c r="BR2" s="1583"/>
      <c r="BS2" s="1583"/>
      <c r="BT2" s="1583"/>
      <c r="BU2" s="1583"/>
      <c r="BV2" s="1583"/>
      <c r="BW2" s="1583"/>
      <c r="BX2" s="1583"/>
      <c r="BY2" s="1583"/>
      <c r="BZ2" s="1583"/>
      <c r="CA2" s="1583"/>
      <c r="CB2" s="1583"/>
      <c r="CC2" s="1583"/>
      <c r="CD2" s="1583"/>
      <c r="CE2" s="1583"/>
      <c r="CF2" s="1583"/>
      <c r="CG2" s="1583"/>
      <c r="CH2" s="1583"/>
      <c r="CI2" s="1583"/>
      <c r="CJ2" s="1583"/>
      <c r="CK2" s="1583"/>
      <c r="CL2" s="1583"/>
      <c r="CM2" s="1583"/>
      <c r="CN2" s="1583"/>
      <c r="CO2" s="1583"/>
      <c r="CP2" s="1583"/>
      <c r="CQ2" s="1583"/>
      <c r="CR2" s="1583"/>
      <c r="CS2" s="1583"/>
      <c r="CT2" s="1583"/>
      <c r="CU2" s="1583"/>
      <c r="CV2" s="1583"/>
      <c r="CW2" s="1583"/>
      <c r="CX2" s="1583"/>
      <c r="CY2" s="1583"/>
      <c r="CZ2" s="1583"/>
      <c r="DA2" s="1583"/>
      <c r="DB2" s="1583"/>
      <c r="DC2" s="1583"/>
      <c r="DD2" s="1583"/>
      <c r="DE2" s="1583"/>
      <c r="DF2" s="1583"/>
      <c r="DG2" s="1583"/>
      <c r="DH2" s="1583"/>
      <c r="DI2" s="1583"/>
      <c r="DJ2" s="1583"/>
      <c r="DK2" s="1583"/>
      <c r="DL2" s="1583"/>
      <c r="DM2" s="1583"/>
      <c r="DN2" s="1583"/>
      <c r="DO2" s="1583"/>
      <c r="DP2" s="1583"/>
      <c r="DQ2" s="1583"/>
      <c r="DR2" s="1583"/>
      <c r="DS2" s="1583"/>
      <c r="DT2" s="1583"/>
      <c r="DU2" s="1583"/>
      <c r="DV2" s="1583"/>
      <c r="DW2" s="1583"/>
      <c r="DX2" s="1583"/>
      <c r="DY2" s="1583"/>
      <c r="DZ2" s="1583"/>
      <c r="EA2" s="1583"/>
      <c r="EB2" s="1583"/>
      <c r="EC2" s="1583"/>
      <c r="ED2" s="1583"/>
      <c r="EE2" s="1583"/>
      <c r="EF2" s="1583"/>
      <c r="EG2" s="1583"/>
      <c r="EH2" s="1583"/>
      <c r="EI2" s="1583"/>
      <c r="EJ2" s="1583"/>
      <c r="EK2" s="1583"/>
      <c r="EL2" s="1583"/>
      <c r="EM2" s="1583"/>
      <c r="EN2" s="1583"/>
      <c r="EO2" s="1583"/>
      <c r="EP2" s="1583"/>
      <c r="EQ2" s="1583"/>
      <c r="ER2" s="1583"/>
      <c r="ES2" s="1583"/>
      <c r="ET2" s="1583"/>
      <c r="EU2" s="1583"/>
      <c r="EV2" s="1583"/>
      <c r="EW2" s="1583"/>
      <c r="EX2" s="1583"/>
      <c r="EY2" s="1583"/>
      <c r="EZ2" s="1583"/>
      <c r="FA2" s="1583"/>
      <c r="FB2" s="1583"/>
      <c r="FC2" s="1583"/>
      <c r="FD2" s="1583"/>
      <c r="FE2" s="1583"/>
      <c r="FF2" s="1583"/>
      <c r="FG2" s="1583"/>
      <c r="FH2" s="1583"/>
      <c r="FI2" s="1583"/>
      <c r="FJ2" s="1583"/>
      <c r="FK2" s="1583"/>
      <c r="FL2" s="1583"/>
      <c r="FM2" s="1583"/>
      <c r="FN2" s="1583"/>
      <c r="FO2" s="1583"/>
      <c r="FP2" s="1583"/>
      <c r="FQ2" s="1583"/>
      <c r="FR2" s="1583"/>
      <c r="FS2" s="1583"/>
      <c r="FT2" s="1583"/>
      <c r="FU2" s="1583"/>
      <c r="FV2" s="1583"/>
      <c r="FW2" s="1583"/>
      <c r="FX2" s="1583"/>
      <c r="FY2" s="1583"/>
      <c r="FZ2" s="1583"/>
      <c r="GA2" s="1583"/>
      <c r="GB2" s="1583"/>
      <c r="GC2" s="1583"/>
      <c r="GD2" s="1583"/>
      <c r="GE2" s="1583"/>
      <c r="GF2" s="1583"/>
      <c r="GG2" s="1583"/>
      <c r="GH2" s="1583"/>
      <c r="GI2" s="1583"/>
      <c r="GJ2" s="1583"/>
      <c r="GK2" s="1583"/>
      <c r="GL2" s="1583"/>
      <c r="GM2" s="1583"/>
      <c r="GN2" s="1583"/>
      <c r="GO2" s="1583"/>
      <c r="GP2" s="1583"/>
      <c r="GQ2" s="1583"/>
      <c r="GR2" s="1583"/>
      <c r="GS2" s="1583"/>
      <c r="GT2" s="1583"/>
      <c r="GU2" s="1583"/>
      <c r="GV2" s="1583"/>
      <c r="GW2" s="1583"/>
      <c r="GX2" s="1583"/>
      <c r="GY2" s="1583"/>
      <c r="GZ2" s="1583"/>
      <c r="HA2" s="1583"/>
      <c r="HB2" s="1583"/>
      <c r="HC2" s="1583"/>
      <c r="HD2" s="1583"/>
      <c r="HE2" s="1583"/>
      <c r="HF2" s="1583"/>
      <c r="HG2" s="1583"/>
      <c r="HH2" s="1583"/>
      <c r="HI2" s="1583"/>
      <c r="HJ2" s="1583"/>
      <c r="HK2" s="1583"/>
      <c r="HL2" s="1583"/>
      <c r="HM2" s="1583"/>
      <c r="HN2" s="1583"/>
      <c r="HO2" s="1583"/>
      <c r="HP2" s="1583"/>
      <c r="HQ2" s="1583"/>
      <c r="HR2" s="1583"/>
      <c r="HS2" s="1583"/>
      <c r="HT2" s="1583"/>
      <c r="HU2" s="1583"/>
      <c r="HV2" s="1583"/>
      <c r="HW2" s="1583"/>
      <c r="HX2" s="1583"/>
      <c r="HY2" s="1583"/>
      <c r="HZ2" s="1583"/>
      <c r="IA2" s="1583"/>
      <c r="IB2" s="1583"/>
      <c r="IC2" s="1583"/>
      <c r="ID2" s="1583"/>
      <c r="IE2" s="1583"/>
      <c r="IF2" s="1583"/>
      <c r="IG2" s="1583"/>
      <c r="IH2" s="1583"/>
      <c r="II2" s="1583"/>
      <c r="IJ2" s="1583"/>
      <c r="IK2" s="1583"/>
      <c r="IL2" s="1583"/>
      <c r="IM2" s="1583"/>
      <c r="IN2" s="1583"/>
      <c r="IO2" s="1583"/>
      <c r="IP2" s="1583"/>
      <c r="IQ2" s="1583"/>
      <c r="IR2" s="1583"/>
      <c r="IS2" s="1583"/>
      <c r="IT2" s="1583"/>
      <c r="IU2" s="1583"/>
    </row>
    <row r="3" spans="1:213" ht="15.75" customHeight="1" thickBot="1">
      <c r="A3" s="1585"/>
      <c r="B3" s="1586"/>
      <c r="C3" s="1586"/>
      <c r="D3" s="1586"/>
      <c r="E3" s="1586"/>
      <c r="F3" s="1586"/>
      <c r="G3" s="1586"/>
      <c r="H3" s="1586"/>
      <c r="I3" s="1586" t="s">
        <v>1080</v>
      </c>
      <c r="J3" s="1586"/>
      <c r="M3" s="1587"/>
      <c r="N3" s="1587"/>
      <c r="O3" s="1587"/>
      <c r="P3" s="1587"/>
      <c r="Q3" s="1587"/>
      <c r="R3" s="1587"/>
      <c r="S3" s="1587"/>
      <c r="T3" s="1587"/>
      <c r="U3" s="1587"/>
      <c r="V3" s="1587"/>
      <c r="W3" s="1587"/>
      <c r="X3" s="1587"/>
      <c r="Y3" s="1587"/>
      <c r="Z3" s="1587"/>
      <c r="AA3" s="1587"/>
      <c r="AB3" s="1587"/>
      <c r="AC3" s="1587"/>
      <c r="AD3" s="1587"/>
      <c r="AE3" s="1587"/>
      <c r="AF3" s="1587"/>
      <c r="AG3" s="1587"/>
      <c r="AH3" s="1587"/>
      <c r="AI3" s="1587"/>
      <c r="AJ3" s="1587"/>
      <c r="AK3" s="1587"/>
      <c r="AL3" s="1587"/>
      <c r="AM3" s="1587"/>
      <c r="AN3" s="1587"/>
      <c r="AO3" s="1587"/>
      <c r="AP3" s="1587"/>
      <c r="AQ3" s="1587"/>
      <c r="AR3" s="1587"/>
      <c r="AS3" s="1587"/>
      <c r="AT3" s="1587"/>
      <c r="AU3" s="1587"/>
      <c r="AV3" s="1587"/>
      <c r="AW3" s="1587"/>
      <c r="AX3" s="1587"/>
      <c r="AY3" s="1587"/>
      <c r="AZ3" s="1587"/>
      <c r="BA3" s="1587"/>
      <c r="BB3" s="1587"/>
      <c r="BC3" s="1587"/>
      <c r="BD3" s="1587"/>
      <c r="BE3" s="1587"/>
      <c r="BF3" s="1587"/>
      <c r="BG3" s="1587"/>
      <c r="BH3" s="1587"/>
      <c r="BI3" s="1587"/>
      <c r="BJ3" s="1587"/>
      <c r="BK3" s="1587"/>
      <c r="BL3" s="1587"/>
      <c r="BM3" s="1587"/>
      <c r="BN3" s="1587"/>
      <c r="BO3" s="1587"/>
      <c r="BP3" s="1587"/>
      <c r="BQ3" s="1587"/>
      <c r="BR3" s="1587"/>
      <c r="BS3" s="1587"/>
      <c r="BT3" s="1587"/>
      <c r="BU3" s="1587"/>
      <c r="BV3" s="1587"/>
      <c r="BW3" s="1587"/>
      <c r="BX3" s="1587"/>
      <c r="BY3" s="1587"/>
      <c r="BZ3" s="1587"/>
      <c r="CA3" s="1587"/>
      <c r="CB3" s="1587"/>
      <c r="CC3" s="1587"/>
      <c r="CD3" s="1587"/>
      <c r="CE3" s="1587"/>
      <c r="CF3" s="1587"/>
      <c r="CG3" s="1587"/>
      <c r="CH3" s="1587"/>
      <c r="CI3" s="1587"/>
      <c r="CJ3" s="1587"/>
      <c r="CK3" s="1587"/>
      <c r="CL3" s="1587"/>
      <c r="CM3" s="1587"/>
      <c r="CN3" s="1587"/>
      <c r="CO3" s="1587"/>
      <c r="CP3" s="1587"/>
      <c r="CQ3" s="1587"/>
      <c r="CR3" s="1587"/>
      <c r="CS3" s="1587"/>
      <c r="CT3" s="1587"/>
      <c r="CU3" s="1587"/>
      <c r="CV3" s="1587"/>
      <c r="CW3" s="1587"/>
      <c r="CX3" s="1587"/>
      <c r="CY3" s="1587"/>
      <c r="CZ3" s="1587"/>
      <c r="DA3" s="1587"/>
      <c r="DB3" s="1587"/>
      <c r="DC3" s="1587"/>
      <c r="DD3" s="1587"/>
      <c r="DE3" s="1587"/>
      <c r="DF3" s="1587"/>
      <c r="DG3" s="1587"/>
      <c r="DH3" s="1587"/>
      <c r="DI3" s="1587"/>
      <c r="DJ3" s="1587"/>
      <c r="DK3" s="1587"/>
      <c r="DL3" s="1587"/>
      <c r="DM3" s="1587"/>
      <c r="DN3" s="1587"/>
      <c r="DO3" s="1587"/>
      <c r="DP3" s="1587"/>
      <c r="DQ3" s="1587"/>
      <c r="DR3" s="1587"/>
      <c r="DS3" s="1587"/>
      <c r="DT3" s="1587"/>
      <c r="DU3" s="1587"/>
      <c r="DV3" s="1587"/>
      <c r="DW3" s="1587"/>
      <c r="DX3" s="1587"/>
      <c r="DY3" s="1587"/>
      <c r="DZ3" s="1587"/>
      <c r="EA3" s="1587"/>
      <c r="EB3" s="1587"/>
      <c r="EC3" s="1587"/>
      <c r="ED3" s="1587"/>
      <c r="EE3" s="1587"/>
      <c r="EF3" s="1587"/>
      <c r="EG3" s="1587"/>
      <c r="EH3" s="1587"/>
      <c r="EI3" s="1587"/>
      <c r="EJ3" s="1587"/>
      <c r="EK3" s="1587"/>
      <c r="EL3" s="1587"/>
      <c r="EM3" s="1587"/>
      <c r="EN3" s="1587"/>
      <c r="EO3" s="1587"/>
      <c r="EP3" s="1587"/>
      <c r="EQ3" s="1587"/>
      <c r="ER3" s="1587"/>
      <c r="ES3" s="1587"/>
      <c r="ET3" s="1587"/>
      <c r="EU3" s="1587"/>
      <c r="EV3" s="1587"/>
      <c r="EW3" s="1587"/>
      <c r="EX3" s="1587"/>
      <c r="EY3" s="1587"/>
      <c r="EZ3" s="1587"/>
      <c r="FA3" s="1587"/>
      <c r="FB3" s="1587"/>
      <c r="FC3" s="1587"/>
      <c r="FD3" s="1587"/>
      <c r="FE3" s="1587"/>
      <c r="FF3" s="1587"/>
      <c r="FG3" s="1587"/>
      <c r="FH3" s="1587"/>
      <c r="FI3" s="1587"/>
      <c r="FJ3" s="1587"/>
      <c r="FK3" s="1587"/>
      <c r="FL3" s="1587"/>
      <c r="FM3" s="1587"/>
      <c r="FN3" s="1587"/>
      <c r="FO3" s="1587"/>
      <c r="FP3" s="1587"/>
      <c r="FQ3" s="1587"/>
      <c r="FR3" s="1587"/>
      <c r="FS3" s="1587"/>
      <c r="FT3" s="1587"/>
      <c r="FU3" s="1587"/>
      <c r="FV3" s="1587"/>
      <c r="FW3" s="1587"/>
      <c r="FX3" s="1587"/>
      <c r="FY3" s="1587"/>
      <c r="FZ3" s="1587"/>
      <c r="GA3" s="1587"/>
      <c r="GB3" s="1587"/>
      <c r="GC3" s="1587"/>
      <c r="GD3" s="1587"/>
      <c r="GE3" s="1587"/>
      <c r="GF3" s="1587"/>
      <c r="GG3" s="1587"/>
      <c r="GH3" s="1587"/>
      <c r="GI3" s="1587"/>
      <c r="GJ3" s="1587"/>
      <c r="GK3" s="1587"/>
      <c r="GL3" s="1587"/>
      <c r="GM3" s="1587"/>
      <c r="GN3" s="1587"/>
      <c r="GO3" s="1587"/>
      <c r="GP3" s="1587"/>
      <c r="GQ3" s="1587"/>
      <c r="GR3" s="1587"/>
      <c r="GS3" s="1587"/>
      <c r="GT3" s="1587"/>
      <c r="GU3" s="1587"/>
      <c r="GV3" s="1587"/>
      <c r="GW3" s="1587"/>
      <c r="GX3" s="1587"/>
      <c r="GY3" s="1587"/>
      <c r="GZ3" s="1587"/>
      <c r="HA3" s="1587"/>
      <c r="HB3" s="1587"/>
      <c r="HC3" s="1587"/>
      <c r="HD3" s="1587"/>
      <c r="HE3" s="1587"/>
    </row>
    <row r="4" spans="1:12" ht="21" customHeight="1" thickTop="1">
      <c r="A4" s="1818" t="s">
        <v>1081</v>
      </c>
      <c r="B4" s="1588" t="s">
        <v>1082</v>
      </c>
      <c r="C4" s="1589" t="s">
        <v>1083</v>
      </c>
      <c r="D4" s="1590"/>
      <c r="E4" s="1590"/>
      <c r="F4" s="1590"/>
      <c r="G4" s="1590"/>
      <c r="H4" s="1590"/>
      <c r="I4" s="1590"/>
      <c r="L4" s="1591"/>
    </row>
    <row r="5" spans="1:12" ht="24" customHeight="1">
      <c r="A5" s="1819"/>
      <c r="B5" s="1592" t="s">
        <v>1084</v>
      </c>
      <c r="C5" s="1821" t="s">
        <v>1085</v>
      </c>
      <c r="D5" s="1822"/>
      <c r="E5" s="1823"/>
      <c r="F5" s="1821" t="s">
        <v>1086</v>
      </c>
      <c r="G5" s="1822"/>
      <c r="H5" s="1823"/>
      <c r="I5" s="1824" t="s">
        <v>1087</v>
      </c>
      <c r="L5" s="1591"/>
    </row>
    <row r="6" spans="1:12" ht="23.25" customHeight="1">
      <c r="A6" s="1820"/>
      <c r="B6" s="1593" t="s">
        <v>1088</v>
      </c>
      <c r="C6" s="1594" t="s">
        <v>1089</v>
      </c>
      <c r="D6" s="1594" t="s">
        <v>1090</v>
      </c>
      <c r="E6" s="1595" t="s">
        <v>1091</v>
      </c>
      <c r="F6" s="1594" t="s">
        <v>1092</v>
      </c>
      <c r="G6" s="1594" t="s">
        <v>1093</v>
      </c>
      <c r="H6" s="1595" t="s">
        <v>1094</v>
      </c>
      <c r="I6" s="1825"/>
      <c r="L6" s="1591"/>
    </row>
    <row r="7" spans="1:12" s="1600" customFormat="1" ht="15.75" customHeight="1">
      <c r="A7" s="1596"/>
      <c r="B7" s="1597"/>
      <c r="C7" s="1598"/>
      <c r="D7" s="1598"/>
      <c r="E7" s="1598"/>
      <c r="F7" s="1598"/>
      <c r="G7" s="1598"/>
      <c r="H7" s="1598"/>
      <c r="I7" s="1598"/>
      <c r="J7" s="1599"/>
      <c r="L7" s="1601"/>
    </row>
    <row r="8" spans="1:12" s="1600" customFormat="1" ht="15.75" customHeight="1">
      <c r="A8" s="1602" t="s">
        <v>92</v>
      </c>
      <c r="B8" s="1603">
        <v>126932772</v>
      </c>
      <c r="C8" s="1604">
        <v>1004068</v>
      </c>
      <c r="D8" s="1604">
        <v>1299933</v>
      </c>
      <c r="E8" s="1604">
        <v>-295865</v>
      </c>
      <c r="F8" s="1604">
        <v>3361488</v>
      </c>
      <c r="G8" s="1604">
        <v>3227596</v>
      </c>
      <c r="H8" s="1604">
        <v>133892</v>
      </c>
      <c r="I8" s="1604">
        <v>-161973</v>
      </c>
      <c r="J8" s="1599"/>
      <c r="K8" s="1605"/>
      <c r="L8" s="1601"/>
    </row>
    <row r="9" spans="1:12" s="1600" customFormat="1" ht="15.75" customHeight="1">
      <c r="A9" s="1602">
        <v>29</v>
      </c>
      <c r="B9" s="1603">
        <v>126706210</v>
      </c>
      <c r="C9" s="1604">
        <v>965289</v>
      </c>
      <c r="D9" s="1604">
        <v>1342578</v>
      </c>
      <c r="E9" s="1604">
        <v>-377289</v>
      </c>
      <c r="F9" s="1604">
        <v>3615119</v>
      </c>
      <c r="G9" s="1604">
        <v>3464392</v>
      </c>
      <c r="H9" s="1604">
        <v>150727</v>
      </c>
      <c r="I9" s="1604">
        <v>-226562</v>
      </c>
      <c r="J9" s="1599"/>
      <c r="K9" s="1605"/>
      <c r="L9" s="1601"/>
    </row>
    <row r="10" spans="1:12" s="1600" customFormat="1" ht="15.75" customHeight="1">
      <c r="A10" s="1606">
        <v>30</v>
      </c>
      <c r="B10" s="1604">
        <v>126443180</v>
      </c>
      <c r="C10" s="1604">
        <v>944146</v>
      </c>
      <c r="D10" s="1604">
        <v>1368632</v>
      </c>
      <c r="E10" s="1604">
        <v>-424486</v>
      </c>
      <c r="F10" s="1604">
        <v>3848382</v>
      </c>
      <c r="G10" s="1604">
        <v>3686926</v>
      </c>
      <c r="H10" s="1604">
        <v>161456</v>
      </c>
      <c r="I10" s="1604">
        <v>-263030</v>
      </c>
      <c r="J10" s="1599"/>
      <c r="K10" s="1605"/>
      <c r="L10" s="1601"/>
    </row>
    <row r="11" spans="1:12" s="1600" customFormat="1" ht="15.75" customHeight="1">
      <c r="A11" s="1606" t="s">
        <v>1095</v>
      </c>
      <c r="B11" s="1604">
        <v>126166948</v>
      </c>
      <c r="C11" s="1604">
        <v>895844</v>
      </c>
      <c r="D11" s="1604">
        <v>1380859</v>
      </c>
      <c r="E11" s="1604">
        <v>-485015</v>
      </c>
      <c r="F11" s="1604">
        <v>4181759</v>
      </c>
      <c r="G11" s="1604">
        <v>3972976</v>
      </c>
      <c r="H11" s="1604">
        <v>208783</v>
      </c>
      <c r="I11" s="1604">
        <v>-276232</v>
      </c>
      <c r="J11" s="1599"/>
      <c r="K11" s="1605"/>
      <c r="L11" s="1601"/>
    </row>
    <row r="12" spans="1:12" s="1600" customFormat="1" ht="15.75" customHeight="1">
      <c r="A12" s="1607">
        <v>2</v>
      </c>
      <c r="B12" s="1603">
        <v>125708382</v>
      </c>
      <c r="C12" s="1604">
        <v>870769</v>
      </c>
      <c r="D12" s="1604">
        <v>1371242</v>
      </c>
      <c r="E12" s="1604">
        <v>-500473</v>
      </c>
      <c r="F12" s="1604">
        <v>1997178</v>
      </c>
      <c r="G12" s="1604">
        <v>1955271</v>
      </c>
      <c r="H12" s="1604">
        <v>41907</v>
      </c>
      <c r="I12" s="1604">
        <v>-458566</v>
      </c>
      <c r="J12" s="1599"/>
      <c r="K12" s="1605"/>
      <c r="L12" s="1601"/>
    </row>
    <row r="13" spans="1:12" s="1600" customFormat="1" ht="15.75" customHeight="1">
      <c r="A13" s="1602"/>
      <c r="B13" s="1608"/>
      <c r="C13" s="1609"/>
      <c r="D13" s="1609"/>
      <c r="E13" s="1609"/>
      <c r="F13" s="1609"/>
      <c r="G13" s="1609"/>
      <c r="H13" s="1609"/>
      <c r="I13" s="1609"/>
      <c r="J13" s="1599"/>
      <c r="L13" s="1601"/>
    </row>
    <row r="14" spans="1:12" s="1600" customFormat="1" ht="15.75" customHeight="1">
      <c r="A14" s="1610" t="s">
        <v>1096</v>
      </c>
      <c r="B14" s="1603">
        <v>125808974</v>
      </c>
      <c r="C14" s="1604">
        <v>74559</v>
      </c>
      <c r="D14" s="1604">
        <v>111311</v>
      </c>
      <c r="E14" s="1604">
        <v>-36752</v>
      </c>
      <c r="F14" s="1604">
        <v>32947</v>
      </c>
      <c r="G14" s="1604">
        <v>51425</v>
      </c>
      <c r="H14" s="1604">
        <v>-18478</v>
      </c>
      <c r="I14" s="1604">
        <v>-55230</v>
      </c>
      <c r="J14" s="1599"/>
      <c r="L14" s="1601"/>
    </row>
    <row r="15" spans="1:12" s="1600" customFormat="1" ht="15.75" customHeight="1">
      <c r="A15" s="1610">
        <v>9</v>
      </c>
      <c r="B15" s="1603">
        <v>125753744</v>
      </c>
      <c r="C15" s="1604">
        <v>74780</v>
      </c>
      <c r="D15" s="1604">
        <v>107192</v>
      </c>
      <c r="E15" s="1604">
        <v>-32412</v>
      </c>
      <c r="F15" s="1604">
        <v>33069</v>
      </c>
      <c r="G15" s="1604">
        <v>46019</v>
      </c>
      <c r="H15" s="1604">
        <v>-12950</v>
      </c>
      <c r="I15" s="1604">
        <v>-45362</v>
      </c>
      <c r="J15" s="1599"/>
      <c r="L15" s="1601"/>
    </row>
    <row r="16" spans="1:12" s="1600" customFormat="1" ht="15.75" customHeight="1">
      <c r="A16" s="1610">
        <v>10</v>
      </c>
      <c r="B16" s="1603">
        <v>125708382</v>
      </c>
      <c r="C16" s="1604">
        <v>73742</v>
      </c>
      <c r="D16" s="1604">
        <v>117786</v>
      </c>
      <c r="E16" s="1604">
        <v>-44044</v>
      </c>
      <c r="F16" s="1604">
        <v>49532</v>
      </c>
      <c r="G16" s="1604">
        <v>45171</v>
      </c>
      <c r="H16" s="1604">
        <v>4361</v>
      </c>
      <c r="I16" s="1604">
        <v>-39683</v>
      </c>
      <c r="J16" s="1599"/>
      <c r="L16" s="1601"/>
    </row>
    <row r="17" spans="1:12" s="1600" customFormat="1" ht="15.75" customHeight="1">
      <c r="A17" s="1610">
        <v>11</v>
      </c>
      <c r="B17" s="1603">
        <v>125668699</v>
      </c>
      <c r="C17" s="1604">
        <v>68407</v>
      </c>
      <c r="D17" s="1604">
        <v>118198</v>
      </c>
      <c r="E17" s="1604">
        <v>-49791</v>
      </c>
      <c r="F17" s="1604">
        <v>80473</v>
      </c>
      <c r="G17" s="1604">
        <v>48672</v>
      </c>
      <c r="H17" s="1604">
        <v>31801</v>
      </c>
      <c r="I17" s="1604">
        <v>-17990</v>
      </c>
      <c r="J17" s="1599"/>
      <c r="L17" s="1601"/>
    </row>
    <row r="18" spans="1:12" s="1600" customFormat="1" ht="15.75" customHeight="1">
      <c r="A18" s="1610">
        <v>12</v>
      </c>
      <c r="B18" s="1603">
        <v>125650709</v>
      </c>
      <c r="C18" s="1604">
        <v>71879</v>
      </c>
      <c r="D18" s="1604">
        <v>135431</v>
      </c>
      <c r="E18" s="1604">
        <v>-63552</v>
      </c>
      <c r="F18" s="1604">
        <v>105232</v>
      </c>
      <c r="G18" s="1604">
        <v>62436</v>
      </c>
      <c r="H18" s="1604">
        <v>42796</v>
      </c>
      <c r="I18" s="1604">
        <v>-20756</v>
      </c>
      <c r="J18" s="1599"/>
      <c r="L18" s="1601"/>
    </row>
    <row r="19" spans="1:12" s="1600" customFormat="1" ht="15.75" customHeight="1">
      <c r="A19" s="1611" t="s">
        <v>1097</v>
      </c>
      <c r="B19" s="1603">
        <v>125629953</v>
      </c>
      <c r="C19" s="1604">
        <v>58940</v>
      </c>
      <c r="D19" s="1604">
        <v>138104</v>
      </c>
      <c r="E19" s="1604">
        <v>-79164</v>
      </c>
      <c r="F19" s="1604">
        <v>67343</v>
      </c>
      <c r="G19" s="1604">
        <v>65994</v>
      </c>
      <c r="H19" s="1604">
        <v>1349</v>
      </c>
      <c r="I19" s="1604">
        <v>-77815</v>
      </c>
      <c r="J19" s="1599"/>
      <c r="L19" s="1601"/>
    </row>
    <row r="20" spans="1:12" s="1600" customFormat="1" ht="15.75" customHeight="1">
      <c r="A20" s="1611">
        <v>2</v>
      </c>
      <c r="B20" s="1603">
        <v>125552138</v>
      </c>
      <c r="C20" s="1604">
        <v>58710</v>
      </c>
      <c r="D20" s="1604">
        <v>118270</v>
      </c>
      <c r="E20" s="1604">
        <v>-59560</v>
      </c>
      <c r="F20" s="1604">
        <v>25469</v>
      </c>
      <c r="G20" s="1604">
        <v>38480</v>
      </c>
      <c r="H20" s="1604">
        <v>-13011</v>
      </c>
      <c r="I20" s="1604">
        <v>-72571</v>
      </c>
      <c r="J20" s="1599"/>
      <c r="L20" s="1601"/>
    </row>
    <row r="21" spans="1:12" s="1600" customFormat="1" ht="15.75" customHeight="1">
      <c r="A21" s="1611" t="s">
        <v>1098</v>
      </c>
      <c r="B21" s="1604">
        <v>125479567</v>
      </c>
      <c r="C21" s="1604" t="s">
        <v>61</v>
      </c>
      <c r="D21" s="1604" t="s">
        <v>61</v>
      </c>
      <c r="E21" s="1604" t="s">
        <v>61</v>
      </c>
      <c r="F21" s="1604" t="s">
        <v>61</v>
      </c>
      <c r="G21" s="1604" t="s">
        <v>61</v>
      </c>
      <c r="H21" s="1604" t="s">
        <v>61</v>
      </c>
      <c r="I21" s="1604" t="s">
        <v>61</v>
      </c>
      <c r="J21" s="1599"/>
      <c r="L21" s="1601"/>
    </row>
    <row r="22" spans="1:12" s="1600" customFormat="1" ht="15.75" customHeight="1">
      <c r="A22" s="1611" t="s">
        <v>1099</v>
      </c>
      <c r="B22" s="1604">
        <v>125410000</v>
      </c>
      <c r="C22" s="1604"/>
      <c r="D22" s="1604"/>
      <c r="E22" s="1604"/>
      <c r="F22" s="1604"/>
      <c r="G22" s="1604"/>
      <c r="H22" s="1604"/>
      <c r="I22" s="1604"/>
      <c r="J22" s="1599"/>
      <c r="L22" s="1601"/>
    </row>
    <row r="23" spans="1:12" s="1600" customFormat="1" ht="15.75" customHeight="1">
      <c r="A23" s="1611" t="s">
        <v>1100</v>
      </c>
      <c r="B23" s="1603">
        <v>125360000</v>
      </c>
      <c r="C23" s="1604"/>
      <c r="D23" s="1604"/>
      <c r="E23" s="1604"/>
      <c r="F23" s="1604"/>
      <c r="G23" s="1604"/>
      <c r="H23" s="1604"/>
      <c r="I23" s="1604"/>
      <c r="J23" s="1599"/>
      <c r="L23" s="1601"/>
    </row>
    <row r="24" spans="1:12" s="1600" customFormat="1" ht="15.75" customHeight="1">
      <c r="A24" s="1611" t="s">
        <v>1101</v>
      </c>
      <c r="B24" s="1603">
        <v>125470000</v>
      </c>
      <c r="C24" s="1604"/>
      <c r="D24" s="1604"/>
      <c r="E24" s="1604"/>
      <c r="F24" s="1604"/>
      <c r="G24" s="1604"/>
      <c r="H24" s="1604"/>
      <c r="I24" s="1604"/>
      <c r="J24" s="1599"/>
      <c r="L24" s="1601"/>
    </row>
    <row r="25" spans="1:12" s="1600" customFormat="1" ht="15.75" customHeight="1">
      <c r="A25" s="1610" t="s">
        <v>1102</v>
      </c>
      <c r="B25" s="1603">
        <v>125360000</v>
      </c>
      <c r="C25" s="1604"/>
      <c r="D25" s="1604"/>
      <c r="E25" s="1604"/>
      <c r="F25" s="1604"/>
      <c r="G25" s="1604"/>
      <c r="H25" s="1604"/>
      <c r="I25" s="1604"/>
      <c r="J25" s="1599"/>
      <c r="L25" s="1601"/>
    </row>
    <row r="26" spans="1:12" s="1600" customFormat="1" ht="15.75" customHeight="1">
      <c r="A26" s="1612" t="s">
        <v>1103</v>
      </c>
      <c r="B26" s="1613">
        <v>125300000</v>
      </c>
      <c r="C26" s="1614"/>
      <c r="D26" s="1614"/>
      <c r="E26" s="1614"/>
      <c r="F26" s="1614"/>
      <c r="G26" s="1614"/>
      <c r="H26" s="1614"/>
      <c r="I26" s="1614"/>
      <c r="J26" s="1599"/>
      <c r="L26" s="1601"/>
    </row>
    <row r="27" spans="1:12" s="1618" customFormat="1" ht="15.75" customHeight="1">
      <c r="A27" s="1615" t="s">
        <v>1104</v>
      </c>
      <c r="B27" s="1616"/>
      <c r="C27" s="1616"/>
      <c r="D27" s="1616"/>
      <c r="E27" s="1616"/>
      <c r="F27" s="1616"/>
      <c r="G27" s="1616"/>
      <c r="H27" s="1616"/>
      <c r="I27" s="1616"/>
      <c r="J27" s="1617"/>
      <c r="L27" s="1619"/>
    </row>
    <row r="28" spans="1:12" ht="15.75" customHeight="1">
      <c r="A28" s="1620" t="s">
        <v>1105</v>
      </c>
      <c r="B28" s="1621"/>
      <c r="C28" s="1621"/>
      <c r="D28" s="1621"/>
      <c r="E28" s="1621"/>
      <c r="F28" s="1621"/>
      <c r="G28" s="1621"/>
      <c r="H28" s="1621"/>
      <c r="I28" s="1621"/>
      <c r="J28" s="1622"/>
      <c r="L28" s="1591"/>
    </row>
    <row r="29" spans="1:12" ht="15.75" customHeight="1">
      <c r="A29" s="1623" t="s">
        <v>1106</v>
      </c>
      <c r="B29" s="1624"/>
      <c r="C29" s="1624"/>
      <c r="D29" s="1624"/>
      <c r="E29" s="1624"/>
      <c r="F29" s="1624"/>
      <c r="G29" s="1624"/>
      <c r="H29" s="1624"/>
      <c r="I29" s="1624"/>
      <c r="J29" s="1622"/>
      <c r="L29" s="1591"/>
    </row>
    <row r="30" spans="2:12" ht="15.75" customHeight="1">
      <c r="B30" s="1624"/>
      <c r="C30" s="1624"/>
      <c r="D30" s="1624"/>
      <c r="E30" s="1624"/>
      <c r="F30" s="1624"/>
      <c r="G30" s="1624"/>
      <c r="H30" s="1624"/>
      <c r="I30" s="1624"/>
      <c r="J30" s="1622"/>
      <c r="L30" s="1591"/>
    </row>
    <row r="31" spans="1:12" ht="15.75" customHeight="1">
      <c r="A31" s="1625"/>
      <c r="B31" s="1624"/>
      <c r="C31" s="1624"/>
      <c r="D31" s="1624"/>
      <c r="E31" s="1624"/>
      <c r="F31" s="1624"/>
      <c r="G31" s="1624"/>
      <c r="H31" s="1624"/>
      <c r="I31" s="1624"/>
      <c r="J31" s="1622"/>
      <c r="L31" s="1591"/>
    </row>
    <row r="32" spans="1:11" ht="15.75" customHeight="1">
      <c r="A32" s="1626"/>
      <c r="B32" s="1624"/>
      <c r="C32" s="1624"/>
      <c r="D32" s="1624"/>
      <c r="E32" s="1624"/>
      <c r="F32" s="1624"/>
      <c r="G32" s="1624"/>
      <c r="H32" s="1624"/>
      <c r="I32" s="1624"/>
      <c r="J32" s="1622"/>
      <c r="K32" s="1591"/>
    </row>
    <row r="33" spans="2:10" ht="15.75" customHeight="1">
      <c r="B33" s="1622"/>
      <c r="C33" s="1622"/>
      <c r="D33" s="1622"/>
      <c r="E33" s="1622"/>
      <c r="F33" s="1622"/>
      <c r="G33" s="1622"/>
      <c r="H33" s="1622"/>
      <c r="I33" s="1622"/>
      <c r="J33" s="1622"/>
    </row>
  </sheetData>
  <sheetProtection/>
  <mergeCells count="6">
    <mergeCell ref="A1:I1"/>
    <mergeCell ref="A2:I2"/>
    <mergeCell ref="A4:A6"/>
    <mergeCell ref="C5:E5"/>
    <mergeCell ref="F5:H5"/>
    <mergeCell ref="I5:I6"/>
  </mergeCells>
  <printOptions horizontalCentered="1" verticalCentered="1"/>
  <pageMargins left="0.3937007874015748" right="0.3937007874015748" top="0.5118110236220472" bottom="0.5118110236220472" header="0.5118110236220472" footer="0.5118110236220472"/>
  <pageSetup horizontalDpi="600" verticalDpi="600" orientation="landscape" paperSize="9" scale="84" r:id="rId1"/>
</worksheet>
</file>

<file path=xl/worksheets/sheet7.xml><?xml version="1.0" encoding="utf-8"?>
<worksheet xmlns="http://schemas.openxmlformats.org/spreadsheetml/2006/main" xmlns:r="http://schemas.openxmlformats.org/officeDocument/2006/relationships">
  <sheetPr>
    <pageSetUpPr fitToPage="1"/>
  </sheetPr>
  <dimension ref="A1:AD37"/>
  <sheetViews>
    <sheetView view="pageBreakPreview" zoomScale="50" zoomScaleNormal="75" zoomScaleSheetLayoutView="50" zoomScalePageLayoutView="0" workbookViewId="0" topLeftCell="A1">
      <selection activeCell="A1" sqref="A1:IV16384"/>
    </sheetView>
  </sheetViews>
  <sheetFormatPr defaultColWidth="9.00390625" defaultRowHeight="25.5" customHeight="1"/>
  <cols>
    <col min="1" max="1" width="29.625" style="1582" customWidth="1"/>
    <col min="2" max="15" width="18.00390625" style="1545" customWidth="1"/>
    <col min="16" max="16" width="17.00390625" style="1545" customWidth="1"/>
    <col min="17" max="17" width="15.75390625" style="1545" customWidth="1"/>
    <col min="18" max="18" width="13.75390625" style="1545" customWidth="1"/>
    <col min="19" max="16384" width="9.00390625" style="1545" customWidth="1"/>
  </cols>
  <sheetData>
    <row r="1" spans="1:15" ht="31.5" customHeight="1">
      <c r="A1" s="1832" t="s">
        <v>1039</v>
      </c>
      <c r="B1" s="1832"/>
      <c r="C1" s="1832"/>
      <c r="D1" s="1832"/>
      <c r="E1" s="1832"/>
      <c r="F1" s="1832"/>
      <c r="G1" s="1832"/>
      <c r="H1" s="1832"/>
      <c r="I1" s="1832"/>
      <c r="J1" s="1832"/>
      <c r="K1" s="1832"/>
      <c r="L1" s="1832"/>
      <c r="M1" s="1832"/>
      <c r="N1" s="1832"/>
      <c r="O1" s="1832"/>
    </row>
    <row r="2" spans="1:15" ht="31.5" customHeight="1">
      <c r="A2" s="1546"/>
      <c r="O2" s="1547" t="s">
        <v>282</v>
      </c>
    </row>
    <row r="3" spans="1:16" ht="33" customHeight="1">
      <c r="A3" s="1833" t="s">
        <v>1040</v>
      </c>
      <c r="B3" s="1836" t="s">
        <v>1041</v>
      </c>
      <c r="C3" s="1836"/>
      <c r="D3" s="1837"/>
      <c r="E3" s="1840" t="s">
        <v>1042</v>
      </c>
      <c r="F3" s="1841"/>
      <c r="G3" s="1841"/>
      <c r="H3" s="1841"/>
      <c r="I3" s="1841"/>
      <c r="J3" s="1841"/>
      <c r="K3" s="1841"/>
      <c r="L3" s="1841"/>
      <c r="M3" s="1841"/>
      <c r="N3" s="1841"/>
      <c r="O3" s="1841"/>
      <c r="P3" s="1548"/>
    </row>
    <row r="4" spans="1:16" ht="33" customHeight="1">
      <c r="A4" s="1834"/>
      <c r="B4" s="1838"/>
      <c r="C4" s="1838"/>
      <c r="D4" s="1839"/>
      <c r="E4" s="1830" t="s">
        <v>1043</v>
      </c>
      <c r="F4" s="1831"/>
      <c r="G4" s="1842"/>
      <c r="H4" s="1843" t="s">
        <v>1044</v>
      </c>
      <c r="I4" s="1844"/>
      <c r="J4" s="1844"/>
      <c r="K4" s="1844"/>
      <c r="L4" s="1844"/>
      <c r="M4" s="1844"/>
      <c r="N4" s="1845"/>
      <c r="O4" s="1829" t="s">
        <v>1045</v>
      </c>
      <c r="P4" s="1548"/>
    </row>
    <row r="5" spans="1:16" ht="34.5" customHeight="1">
      <c r="A5" s="1834"/>
      <c r="B5" s="1847" t="s">
        <v>849</v>
      </c>
      <c r="C5" s="1848" t="s">
        <v>1046</v>
      </c>
      <c r="D5" s="1848" t="s">
        <v>1047</v>
      </c>
      <c r="E5" s="1827" t="s">
        <v>1048</v>
      </c>
      <c r="F5" s="1827" t="s">
        <v>1049</v>
      </c>
      <c r="G5" s="1829" t="s">
        <v>1045</v>
      </c>
      <c r="H5" s="1830" t="s">
        <v>1050</v>
      </c>
      <c r="I5" s="1831"/>
      <c r="J5" s="1831"/>
      <c r="K5" s="1830" t="s">
        <v>1051</v>
      </c>
      <c r="L5" s="1831"/>
      <c r="M5" s="1831"/>
      <c r="N5" s="1829" t="s">
        <v>1045</v>
      </c>
      <c r="O5" s="1846"/>
      <c r="P5" s="1548"/>
    </row>
    <row r="6" spans="1:16" ht="31.5" customHeight="1">
      <c r="A6" s="1835"/>
      <c r="B6" s="1847"/>
      <c r="C6" s="1848"/>
      <c r="D6" s="1848"/>
      <c r="E6" s="1828"/>
      <c r="F6" s="1828"/>
      <c r="G6" s="1828"/>
      <c r="H6" s="1549" t="s">
        <v>1052</v>
      </c>
      <c r="I6" s="1549" t="s">
        <v>1053</v>
      </c>
      <c r="J6" s="1550" t="s">
        <v>849</v>
      </c>
      <c r="K6" s="1549" t="s">
        <v>1052</v>
      </c>
      <c r="L6" s="1549" t="s">
        <v>1053</v>
      </c>
      <c r="M6" s="1550" t="s">
        <v>849</v>
      </c>
      <c r="N6" s="1828"/>
      <c r="O6" s="1828"/>
      <c r="P6" s="1548"/>
    </row>
    <row r="7" spans="1:16" ht="25.5" customHeight="1">
      <c r="A7" s="1551" t="s">
        <v>1054</v>
      </c>
      <c r="B7" s="1552">
        <v>666262</v>
      </c>
      <c r="C7" s="1553">
        <v>322129</v>
      </c>
      <c r="D7" s="1553">
        <v>344133</v>
      </c>
      <c r="E7" s="1554">
        <v>368</v>
      </c>
      <c r="F7" s="1554">
        <v>741</v>
      </c>
      <c r="G7" s="1555">
        <v>-373</v>
      </c>
      <c r="H7" s="1554">
        <v>716</v>
      </c>
      <c r="I7" s="1554">
        <v>379</v>
      </c>
      <c r="J7" s="1554">
        <v>1095</v>
      </c>
      <c r="K7" s="1554">
        <v>763</v>
      </c>
      <c r="L7" s="1554">
        <v>379</v>
      </c>
      <c r="M7" s="1554">
        <v>1142</v>
      </c>
      <c r="N7" s="1556">
        <v>-47</v>
      </c>
      <c r="O7" s="1556">
        <v>-420</v>
      </c>
      <c r="P7" s="1548"/>
    </row>
    <row r="8" spans="1:30" ht="25.5" customHeight="1">
      <c r="A8" s="1551"/>
      <c r="B8" s="1557"/>
      <c r="C8" s="1558"/>
      <c r="D8" s="1558"/>
      <c r="E8" s="1559"/>
      <c r="F8" s="1559"/>
      <c r="G8" s="1560"/>
      <c r="H8" s="1559"/>
      <c r="I8" s="1559"/>
      <c r="J8" s="1559"/>
      <c r="K8" s="1559"/>
      <c r="L8" s="1559"/>
      <c r="M8" s="1559"/>
      <c r="N8" s="1561"/>
      <c r="O8" s="1561"/>
      <c r="P8" s="1548"/>
      <c r="Q8" s="1562"/>
      <c r="S8" s="1562"/>
      <c r="T8" s="1562"/>
      <c r="U8" s="1562"/>
      <c r="Y8" s="1562"/>
      <c r="Z8" s="1562"/>
      <c r="AA8" s="1562"/>
      <c r="AB8" s="1562"/>
      <c r="AC8" s="1562"/>
      <c r="AD8" s="1562"/>
    </row>
    <row r="9" spans="1:17" ht="25.5" customHeight="1">
      <c r="A9" s="1563" t="s">
        <v>1055</v>
      </c>
      <c r="B9" s="1564">
        <v>202616</v>
      </c>
      <c r="C9" s="1565">
        <v>98018</v>
      </c>
      <c r="D9" s="1565">
        <v>104598</v>
      </c>
      <c r="E9" s="1566">
        <v>109</v>
      </c>
      <c r="F9" s="1566">
        <v>179</v>
      </c>
      <c r="G9" s="1567">
        <v>-70</v>
      </c>
      <c r="H9" s="1566">
        <v>275</v>
      </c>
      <c r="I9" s="1566">
        <v>108</v>
      </c>
      <c r="J9" s="1566">
        <v>383</v>
      </c>
      <c r="K9" s="1566">
        <v>260</v>
      </c>
      <c r="L9" s="1566">
        <v>98</v>
      </c>
      <c r="M9" s="1566">
        <v>358</v>
      </c>
      <c r="N9" s="1568">
        <v>25</v>
      </c>
      <c r="O9" s="1568">
        <v>-45</v>
      </c>
      <c r="P9" s="1548"/>
      <c r="Q9" s="1562"/>
    </row>
    <row r="10" spans="1:17" ht="25.5" customHeight="1">
      <c r="A10" s="1563" t="s">
        <v>1056</v>
      </c>
      <c r="B10" s="1564">
        <v>53886</v>
      </c>
      <c r="C10" s="1565">
        <v>26995</v>
      </c>
      <c r="D10" s="1565">
        <v>26891</v>
      </c>
      <c r="E10" s="1566">
        <v>31</v>
      </c>
      <c r="F10" s="1566">
        <v>67</v>
      </c>
      <c r="G10" s="1567">
        <v>-36</v>
      </c>
      <c r="H10" s="1566">
        <v>41</v>
      </c>
      <c r="I10" s="1566">
        <v>37</v>
      </c>
      <c r="J10" s="1566">
        <v>78</v>
      </c>
      <c r="K10" s="1566">
        <v>61</v>
      </c>
      <c r="L10" s="1566">
        <v>30</v>
      </c>
      <c r="M10" s="1566">
        <v>91</v>
      </c>
      <c r="N10" s="1566">
        <v>-13</v>
      </c>
      <c r="O10" s="1568">
        <v>-49</v>
      </c>
      <c r="P10" s="1548"/>
      <c r="Q10" s="1562"/>
    </row>
    <row r="11" spans="1:16" ht="25.5" customHeight="1">
      <c r="A11" s="1563" t="s">
        <v>1057</v>
      </c>
      <c r="B11" s="1564">
        <v>173021</v>
      </c>
      <c r="C11" s="1565">
        <v>83693</v>
      </c>
      <c r="D11" s="1565">
        <v>89328</v>
      </c>
      <c r="E11" s="1566">
        <v>137</v>
      </c>
      <c r="F11" s="1566">
        <v>166</v>
      </c>
      <c r="G11" s="1567">
        <v>-29</v>
      </c>
      <c r="H11" s="1566">
        <v>205</v>
      </c>
      <c r="I11" s="1566">
        <v>108</v>
      </c>
      <c r="J11" s="1566">
        <v>313</v>
      </c>
      <c r="K11" s="1566">
        <v>199</v>
      </c>
      <c r="L11" s="1566">
        <v>91</v>
      </c>
      <c r="M11" s="1566">
        <v>290</v>
      </c>
      <c r="N11" s="1568">
        <v>23</v>
      </c>
      <c r="O11" s="1568">
        <v>-6</v>
      </c>
      <c r="P11" s="1548"/>
    </row>
    <row r="12" spans="1:16" ht="25.5" customHeight="1">
      <c r="A12" s="1563" t="s">
        <v>1058</v>
      </c>
      <c r="B12" s="1564">
        <v>44463</v>
      </c>
      <c r="C12" s="1565">
        <v>21105</v>
      </c>
      <c r="D12" s="1565">
        <v>23358</v>
      </c>
      <c r="E12" s="1566">
        <v>20</v>
      </c>
      <c r="F12" s="1566">
        <v>56</v>
      </c>
      <c r="G12" s="1567">
        <v>-36</v>
      </c>
      <c r="H12" s="1566">
        <v>55</v>
      </c>
      <c r="I12" s="1566">
        <v>15</v>
      </c>
      <c r="J12" s="1566">
        <v>70</v>
      </c>
      <c r="K12" s="1566">
        <v>47</v>
      </c>
      <c r="L12" s="1566">
        <v>23</v>
      </c>
      <c r="M12" s="1566">
        <v>70</v>
      </c>
      <c r="N12" s="1566">
        <v>0</v>
      </c>
      <c r="O12" s="1568">
        <v>-36</v>
      </c>
      <c r="P12" s="1548"/>
    </row>
    <row r="13" spans="1:16" ht="25.5" customHeight="1">
      <c r="A13" s="1563" t="s">
        <v>1059</v>
      </c>
      <c r="B13" s="1564">
        <v>32427</v>
      </c>
      <c r="C13" s="1565">
        <v>15574</v>
      </c>
      <c r="D13" s="1565">
        <v>16853</v>
      </c>
      <c r="E13" s="1566">
        <v>16</v>
      </c>
      <c r="F13" s="1566">
        <v>45</v>
      </c>
      <c r="G13" s="1567">
        <v>-29</v>
      </c>
      <c r="H13" s="1566">
        <v>30</v>
      </c>
      <c r="I13" s="1566">
        <v>12</v>
      </c>
      <c r="J13" s="1566">
        <v>42</v>
      </c>
      <c r="K13" s="1566">
        <v>23</v>
      </c>
      <c r="L13" s="1566">
        <v>28</v>
      </c>
      <c r="M13" s="1566">
        <v>51</v>
      </c>
      <c r="N13" s="1568">
        <v>-9</v>
      </c>
      <c r="O13" s="1568">
        <v>-38</v>
      </c>
      <c r="P13" s="1548"/>
    </row>
    <row r="14" spans="1:17" ht="25.5" customHeight="1">
      <c r="A14" s="1563" t="s">
        <v>1060</v>
      </c>
      <c r="B14" s="1564">
        <v>36526</v>
      </c>
      <c r="C14" s="1565">
        <v>17503</v>
      </c>
      <c r="D14" s="1565">
        <v>19023</v>
      </c>
      <c r="E14" s="1566">
        <v>7</v>
      </c>
      <c r="F14" s="1566">
        <v>50</v>
      </c>
      <c r="G14" s="1567">
        <v>-43</v>
      </c>
      <c r="H14" s="1566">
        <v>18</v>
      </c>
      <c r="I14" s="1566">
        <v>16</v>
      </c>
      <c r="J14" s="1566">
        <v>34</v>
      </c>
      <c r="K14" s="1566">
        <v>44</v>
      </c>
      <c r="L14" s="1566">
        <v>11</v>
      </c>
      <c r="M14" s="1566">
        <v>55</v>
      </c>
      <c r="N14" s="1566">
        <v>-21</v>
      </c>
      <c r="O14" s="1568">
        <v>-64</v>
      </c>
      <c r="P14" s="1548"/>
      <c r="Q14" s="1562"/>
    </row>
    <row r="15" spans="1:17" ht="25.5" customHeight="1">
      <c r="A15" s="1563" t="s">
        <v>1061</v>
      </c>
      <c r="B15" s="1564">
        <v>22568</v>
      </c>
      <c r="C15" s="1565">
        <v>10702</v>
      </c>
      <c r="D15" s="1565">
        <v>11866</v>
      </c>
      <c r="E15" s="1566">
        <v>13</v>
      </c>
      <c r="F15" s="1566">
        <v>33</v>
      </c>
      <c r="G15" s="1567">
        <v>-20</v>
      </c>
      <c r="H15" s="1566">
        <v>16</v>
      </c>
      <c r="I15" s="1566">
        <v>8</v>
      </c>
      <c r="J15" s="1566">
        <v>24</v>
      </c>
      <c r="K15" s="1566">
        <v>40</v>
      </c>
      <c r="L15" s="1566">
        <v>20</v>
      </c>
      <c r="M15" s="1566">
        <v>60</v>
      </c>
      <c r="N15" s="1568">
        <v>-36</v>
      </c>
      <c r="O15" s="1568">
        <v>-56</v>
      </c>
      <c r="P15" s="1548"/>
      <c r="Q15" s="1562"/>
    </row>
    <row r="16" spans="1:17" ht="25.5" customHeight="1">
      <c r="A16" s="1563" t="s">
        <v>1062</v>
      </c>
      <c r="B16" s="1564">
        <v>35413</v>
      </c>
      <c r="C16" s="1565">
        <v>17049</v>
      </c>
      <c r="D16" s="1565">
        <v>18364</v>
      </c>
      <c r="E16" s="1566">
        <v>15</v>
      </c>
      <c r="F16" s="1566">
        <v>45</v>
      </c>
      <c r="G16" s="1567">
        <v>-30</v>
      </c>
      <c r="H16" s="1566">
        <v>17</v>
      </c>
      <c r="I16" s="1566">
        <v>34</v>
      </c>
      <c r="J16" s="1566">
        <v>51</v>
      </c>
      <c r="K16" s="1566">
        <v>27</v>
      </c>
      <c r="L16" s="1566">
        <v>36</v>
      </c>
      <c r="M16" s="1566">
        <v>63</v>
      </c>
      <c r="N16" s="1568">
        <v>-12</v>
      </c>
      <c r="O16" s="1568">
        <v>-42</v>
      </c>
      <c r="P16" s="1548"/>
      <c r="Q16" s="1562"/>
    </row>
    <row r="17" spans="1:17" ht="25.5" customHeight="1">
      <c r="A17" s="1563"/>
      <c r="B17" s="1557"/>
      <c r="C17" s="1558"/>
      <c r="D17" s="1558"/>
      <c r="E17" s="1559"/>
      <c r="F17" s="1559"/>
      <c r="G17" s="1560"/>
      <c r="H17" s="1559"/>
      <c r="I17" s="1559"/>
      <c r="J17" s="1559"/>
      <c r="K17" s="1559"/>
      <c r="L17" s="1559"/>
      <c r="M17" s="1559"/>
      <c r="N17" s="1561"/>
      <c r="O17" s="1561"/>
      <c r="P17" s="1548"/>
      <c r="Q17" s="1562"/>
    </row>
    <row r="18" spans="1:17" ht="25.5" customHeight="1">
      <c r="A18" s="1563" t="s">
        <v>1063</v>
      </c>
      <c r="B18" s="1564">
        <v>11668</v>
      </c>
      <c r="C18" s="1565">
        <v>5594</v>
      </c>
      <c r="D18" s="1565">
        <v>6074</v>
      </c>
      <c r="E18" s="1566">
        <v>4</v>
      </c>
      <c r="F18" s="1566">
        <v>16</v>
      </c>
      <c r="G18" s="1567">
        <v>-12</v>
      </c>
      <c r="H18" s="1566">
        <v>4</v>
      </c>
      <c r="I18" s="1566">
        <v>7</v>
      </c>
      <c r="J18" s="1566">
        <v>11</v>
      </c>
      <c r="K18" s="1566">
        <v>11</v>
      </c>
      <c r="L18" s="1566">
        <v>6</v>
      </c>
      <c r="M18" s="1566">
        <v>17</v>
      </c>
      <c r="N18" s="1566">
        <v>-6</v>
      </c>
      <c r="O18" s="1568">
        <v>-18</v>
      </c>
      <c r="P18" s="1548"/>
      <c r="Q18" s="1562"/>
    </row>
    <row r="19" spans="1:17" ht="25.5" customHeight="1">
      <c r="A19" s="1563"/>
      <c r="B19" s="1557"/>
      <c r="C19" s="1558"/>
      <c r="D19" s="1558"/>
      <c r="E19" s="1559"/>
      <c r="F19" s="1559"/>
      <c r="G19" s="1560"/>
      <c r="H19" s="1559"/>
      <c r="I19" s="1559"/>
      <c r="J19" s="1559"/>
      <c r="K19" s="1559"/>
      <c r="L19" s="1559"/>
      <c r="M19" s="1559"/>
      <c r="N19" s="1561"/>
      <c r="O19" s="1561"/>
      <c r="P19" s="1548"/>
      <c r="Q19" s="1562"/>
    </row>
    <row r="20" spans="1:16" ht="25.5" customHeight="1">
      <c r="A20" s="1563" t="s">
        <v>1064</v>
      </c>
      <c r="B20" s="1564">
        <v>4521</v>
      </c>
      <c r="C20" s="1565">
        <v>2130</v>
      </c>
      <c r="D20" s="1565">
        <v>2391</v>
      </c>
      <c r="E20" s="1566">
        <v>1</v>
      </c>
      <c r="F20" s="1566">
        <v>0</v>
      </c>
      <c r="G20" s="1567">
        <v>1</v>
      </c>
      <c r="H20" s="1566">
        <v>5</v>
      </c>
      <c r="I20" s="1566">
        <v>3</v>
      </c>
      <c r="J20" s="1566">
        <v>8</v>
      </c>
      <c r="K20" s="1566">
        <v>1</v>
      </c>
      <c r="L20" s="1566">
        <v>4</v>
      </c>
      <c r="M20" s="1566">
        <v>5</v>
      </c>
      <c r="N20" s="1566">
        <v>3</v>
      </c>
      <c r="O20" s="1566">
        <v>4</v>
      </c>
      <c r="P20" s="1548"/>
    </row>
    <row r="21" spans="1:16" ht="25.5" customHeight="1">
      <c r="A21" s="1563"/>
      <c r="B21" s="1557"/>
      <c r="C21" s="1558"/>
      <c r="D21" s="1558"/>
      <c r="E21" s="1559"/>
      <c r="F21" s="1559"/>
      <c r="G21" s="1560"/>
      <c r="H21" s="1559"/>
      <c r="I21" s="1559"/>
      <c r="J21" s="1559"/>
      <c r="K21" s="1559"/>
      <c r="L21" s="1559"/>
      <c r="M21" s="1559"/>
      <c r="N21" s="1561"/>
      <c r="O21" s="1561"/>
      <c r="P21" s="1548"/>
    </row>
    <row r="22" spans="1:16" ht="25.5" customHeight="1">
      <c r="A22" s="1563" t="s">
        <v>1065</v>
      </c>
      <c r="B22" s="1564">
        <v>3206</v>
      </c>
      <c r="C22" s="1565">
        <v>1526</v>
      </c>
      <c r="D22" s="1565">
        <v>1680</v>
      </c>
      <c r="E22" s="1566">
        <v>2</v>
      </c>
      <c r="F22" s="1566">
        <v>2</v>
      </c>
      <c r="G22" s="1566">
        <v>0</v>
      </c>
      <c r="H22" s="1566">
        <v>3</v>
      </c>
      <c r="I22" s="1566">
        <v>4</v>
      </c>
      <c r="J22" s="1566">
        <v>7</v>
      </c>
      <c r="K22" s="1566">
        <v>1</v>
      </c>
      <c r="L22" s="1566">
        <v>2</v>
      </c>
      <c r="M22" s="1566">
        <v>3</v>
      </c>
      <c r="N22" s="1566">
        <v>4</v>
      </c>
      <c r="O22" s="1566">
        <v>4</v>
      </c>
      <c r="P22" s="1548"/>
    </row>
    <row r="23" spans="1:16" ht="25.5" customHeight="1">
      <c r="A23" s="1563" t="s">
        <v>1066</v>
      </c>
      <c r="B23" s="1564">
        <v>4244</v>
      </c>
      <c r="C23" s="1565">
        <v>2048</v>
      </c>
      <c r="D23" s="1565">
        <v>2196</v>
      </c>
      <c r="E23" s="1566">
        <v>0</v>
      </c>
      <c r="F23" s="1566">
        <v>9</v>
      </c>
      <c r="G23" s="1566">
        <v>-9</v>
      </c>
      <c r="H23" s="1566">
        <v>4</v>
      </c>
      <c r="I23" s="1566">
        <v>2</v>
      </c>
      <c r="J23" s="1566">
        <v>6</v>
      </c>
      <c r="K23" s="1566">
        <v>2</v>
      </c>
      <c r="L23" s="1566">
        <v>2</v>
      </c>
      <c r="M23" s="1566">
        <v>4</v>
      </c>
      <c r="N23" s="1566">
        <v>2</v>
      </c>
      <c r="O23" s="1566">
        <v>-7</v>
      </c>
      <c r="P23" s="1548"/>
    </row>
    <row r="24" spans="1:16" ht="25.5" customHeight="1">
      <c r="A24" s="1563" t="s">
        <v>1067</v>
      </c>
      <c r="B24" s="1564">
        <v>10012</v>
      </c>
      <c r="C24" s="1565">
        <v>4792</v>
      </c>
      <c r="D24" s="1565">
        <v>5220</v>
      </c>
      <c r="E24" s="1566">
        <v>2</v>
      </c>
      <c r="F24" s="1566">
        <v>18</v>
      </c>
      <c r="G24" s="1567">
        <v>-16</v>
      </c>
      <c r="H24" s="1566">
        <v>7</v>
      </c>
      <c r="I24" s="1566">
        <v>6</v>
      </c>
      <c r="J24" s="1566">
        <v>13</v>
      </c>
      <c r="K24" s="1566">
        <v>6</v>
      </c>
      <c r="L24" s="1566">
        <v>0</v>
      </c>
      <c r="M24" s="1566">
        <v>6</v>
      </c>
      <c r="N24" s="1566">
        <v>7</v>
      </c>
      <c r="O24" s="1566">
        <v>-9</v>
      </c>
      <c r="P24" s="1548"/>
    </row>
    <row r="25" spans="1:16" ht="25.5" customHeight="1">
      <c r="A25" s="1563"/>
      <c r="B25" s="1557"/>
      <c r="C25" s="1558"/>
      <c r="D25" s="1558"/>
      <c r="E25" s="1559"/>
      <c r="F25" s="1559"/>
      <c r="G25" s="1560"/>
      <c r="H25" s="1559"/>
      <c r="I25" s="1559"/>
      <c r="J25" s="1559"/>
      <c r="K25" s="1559"/>
      <c r="L25" s="1559"/>
      <c r="M25" s="1559"/>
      <c r="N25" s="1561"/>
      <c r="O25" s="1561"/>
      <c r="P25" s="1548"/>
    </row>
    <row r="26" spans="1:16" ht="25.5" customHeight="1">
      <c r="A26" s="1563" t="s">
        <v>1068</v>
      </c>
      <c r="B26" s="1564">
        <v>6781</v>
      </c>
      <c r="C26" s="1565">
        <v>3185</v>
      </c>
      <c r="D26" s="1565">
        <v>3596</v>
      </c>
      <c r="E26" s="1566">
        <v>3</v>
      </c>
      <c r="F26" s="1566">
        <v>15</v>
      </c>
      <c r="G26" s="1567">
        <v>-12</v>
      </c>
      <c r="H26" s="1566">
        <v>2</v>
      </c>
      <c r="I26" s="1566">
        <v>2</v>
      </c>
      <c r="J26" s="1566">
        <v>4</v>
      </c>
      <c r="K26" s="1566">
        <v>4</v>
      </c>
      <c r="L26" s="1566">
        <v>7</v>
      </c>
      <c r="M26" s="1566">
        <v>11</v>
      </c>
      <c r="N26" s="1566">
        <v>-7</v>
      </c>
      <c r="O26" s="1568">
        <v>-19</v>
      </c>
      <c r="P26" s="1548"/>
    </row>
    <row r="27" spans="1:16" ht="25.5" customHeight="1">
      <c r="A27" s="1563" t="s">
        <v>1069</v>
      </c>
      <c r="B27" s="1564">
        <v>5920</v>
      </c>
      <c r="C27" s="1565">
        <v>2873</v>
      </c>
      <c r="D27" s="1565">
        <v>3047</v>
      </c>
      <c r="E27" s="1566">
        <v>3</v>
      </c>
      <c r="F27" s="1566">
        <v>12</v>
      </c>
      <c r="G27" s="1566">
        <v>-9</v>
      </c>
      <c r="H27" s="1566">
        <v>12</v>
      </c>
      <c r="I27" s="1566">
        <v>2</v>
      </c>
      <c r="J27" s="1566">
        <v>14</v>
      </c>
      <c r="K27" s="1566">
        <v>13</v>
      </c>
      <c r="L27" s="1566">
        <v>0</v>
      </c>
      <c r="M27" s="1566">
        <v>13</v>
      </c>
      <c r="N27" s="1566">
        <v>1</v>
      </c>
      <c r="O27" s="1566">
        <v>-8</v>
      </c>
      <c r="P27" s="1548"/>
    </row>
    <row r="28" spans="1:16" ht="25.5" customHeight="1">
      <c r="A28" s="1563"/>
      <c r="B28" s="1557"/>
      <c r="C28" s="1558"/>
      <c r="D28" s="1558"/>
      <c r="E28" s="1559"/>
      <c r="F28" s="1559"/>
      <c r="G28" s="1560"/>
      <c r="H28" s="1559"/>
      <c r="I28" s="1559"/>
      <c r="J28" s="1559"/>
      <c r="K28" s="1559"/>
      <c r="L28" s="1559"/>
      <c r="M28" s="1559"/>
      <c r="N28" s="1561"/>
      <c r="O28" s="1561"/>
      <c r="P28" s="1548"/>
    </row>
    <row r="29" spans="1:16" ht="25.5" customHeight="1">
      <c r="A29" s="1563" t="s">
        <v>1070</v>
      </c>
      <c r="B29" s="1564">
        <v>2300</v>
      </c>
      <c r="C29" s="1565">
        <v>1126</v>
      </c>
      <c r="D29" s="1565">
        <v>1174</v>
      </c>
      <c r="E29" s="1566">
        <v>1</v>
      </c>
      <c r="F29" s="1566">
        <v>2</v>
      </c>
      <c r="G29" s="1566">
        <v>-1</v>
      </c>
      <c r="H29" s="1566">
        <v>4</v>
      </c>
      <c r="I29" s="1566">
        <v>2</v>
      </c>
      <c r="J29" s="1566">
        <v>6</v>
      </c>
      <c r="K29" s="1566">
        <v>3</v>
      </c>
      <c r="L29" s="1566">
        <v>5</v>
      </c>
      <c r="M29" s="1566">
        <v>8</v>
      </c>
      <c r="N29" s="1566">
        <v>-2</v>
      </c>
      <c r="O29" s="1566">
        <v>-3</v>
      </c>
      <c r="P29" s="1548"/>
    </row>
    <row r="30" spans="1:16" ht="25.5" customHeight="1">
      <c r="A30" s="1563" t="s">
        <v>1071</v>
      </c>
      <c r="B30" s="1564">
        <v>2761</v>
      </c>
      <c r="C30" s="1565">
        <v>1427</v>
      </c>
      <c r="D30" s="1565">
        <v>1334</v>
      </c>
      <c r="E30" s="1566">
        <v>0</v>
      </c>
      <c r="F30" s="1566">
        <v>10</v>
      </c>
      <c r="G30" s="1566">
        <v>-10</v>
      </c>
      <c r="H30" s="1566">
        <v>5</v>
      </c>
      <c r="I30" s="1566">
        <v>4</v>
      </c>
      <c r="J30" s="1566">
        <v>9</v>
      </c>
      <c r="K30" s="1566">
        <v>4</v>
      </c>
      <c r="L30" s="1566">
        <v>7</v>
      </c>
      <c r="M30" s="1566">
        <v>11</v>
      </c>
      <c r="N30" s="1566">
        <v>-2</v>
      </c>
      <c r="O30" s="1566">
        <v>-12</v>
      </c>
      <c r="P30" s="1548"/>
    </row>
    <row r="31" spans="1:16" ht="25.5" customHeight="1">
      <c r="A31" s="1563" t="s">
        <v>1072</v>
      </c>
      <c r="B31" s="1564">
        <v>620</v>
      </c>
      <c r="C31" s="1565">
        <v>318</v>
      </c>
      <c r="D31" s="1565">
        <v>302</v>
      </c>
      <c r="E31" s="1566">
        <v>0</v>
      </c>
      <c r="F31" s="1566">
        <v>2</v>
      </c>
      <c r="G31" s="1566">
        <v>-2</v>
      </c>
      <c r="H31" s="1566">
        <v>2</v>
      </c>
      <c r="I31" s="1566">
        <v>2</v>
      </c>
      <c r="J31" s="1566">
        <v>4</v>
      </c>
      <c r="K31" s="1566">
        <v>3</v>
      </c>
      <c r="L31" s="1566">
        <v>1</v>
      </c>
      <c r="M31" s="1566">
        <v>4</v>
      </c>
      <c r="N31" s="1566">
        <v>0</v>
      </c>
      <c r="O31" s="1566">
        <v>-2</v>
      </c>
      <c r="P31" s="1548"/>
    </row>
    <row r="32" spans="1:16" ht="25.5" customHeight="1">
      <c r="A32" s="1569" t="s">
        <v>1073</v>
      </c>
      <c r="B32" s="1570">
        <v>13309</v>
      </c>
      <c r="C32" s="1571">
        <v>6471</v>
      </c>
      <c r="D32" s="1571">
        <v>6838</v>
      </c>
      <c r="E32" s="1572">
        <v>4</v>
      </c>
      <c r="F32" s="1572">
        <v>14</v>
      </c>
      <c r="G32" s="1573">
        <v>-10</v>
      </c>
      <c r="H32" s="1572">
        <v>11</v>
      </c>
      <c r="I32" s="1572">
        <v>7</v>
      </c>
      <c r="J32" s="1572">
        <v>18</v>
      </c>
      <c r="K32" s="1572">
        <v>14</v>
      </c>
      <c r="L32" s="1572">
        <v>8</v>
      </c>
      <c r="M32" s="1572">
        <v>22</v>
      </c>
      <c r="N32" s="1572">
        <v>-4</v>
      </c>
      <c r="O32" s="1574">
        <v>-14</v>
      </c>
      <c r="P32" s="1548"/>
    </row>
    <row r="33" spans="1:15" ht="25.5" customHeight="1">
      <c r="A33" s="1575" t="s">
        <v>1074</v>
      </c>
      <c r="B33" s="1576" t="s">
        <v>1075</v>
      </c>
      <c r="C33" s="1577"/>
      <c r="D33" s="1577"/>
      <c r="E33" s="1576"/>
      <c r="F33" s="1576"/>
      <c r="G33" s="1576"/>
      <c r="H33" s="1576"/>
      <c r="I33" s="1576"/>
      <c r="J33" s="1576"/>
      <c r="K33" s="1576"/>
      <c r="L33" s="1576"/>
      <c r="M33" s="1576"/>
      <c r="N33" s="1576"/>
      <c r="O33" s="1576"/>
    </row>
    <row r="34" spans="1:15" ht="25.5" customHeight="1">
      <c r="A34" s="1575" t="s">
        <v>1076</v>
      </c>
      <c r="B34" s="1576" t="s">
        <v>1077</v>
      </c>
      <c r="C34" s="1577"/>
      <c r="D34" s="1577"/>
      <c r="E34" s="1576"/>
      <c r="F34" s="1576"/>
      <c r="G34" s="1576"/>
      <c r="H34" s="1576"/>
      <c r="I34" s="1576"/>
      <c r="J34" s="1576"/>
      <c r="K34" s="1576"/>
      <c r="L34" s="1576"/>
      <c r="M34" s="1576"/>
      <c r="N34" s="1576"/>
      <c r="O34" s="1576"/>
    </row>
    <row r="35" spans="1:15" ht="12" customHeight="1">
      <c r="A35" s="1578"/>
      <c r="B35" s="1576"/>
      <c r="C35" s="1577"/>
      <c r="D35" s="1577"/>
      <c r="E35" s="1576"/>
      <c r="F35" s="1576"/>
      <c r="G35" s="1576"/>
      <c r="H35" s="1576"/>
      <c r="I35" s="1576"/>
      <c r="J35" s="1576"/>
      <c r="K35" s="1576"/>
      <c r="L35" s="1576"/>
      <c r="M35" s="1576"/>
      <c r="N35" s="1576"/>
      <c r="O35" s="1576"/>
    </row>
    <row r="36" spans="1:16" ht="25.5" customHeight="1">
      <c r="A36" s="1826" t="s">
        <v>1078</v>
      </c>
      <c r="B36" s="1826"/>
      <c r="C36" s="1826"/>
      <c r="D36" s="1826"/>
      <c r="E36" s="1826"/>
      <c r="P36" s="1579"/>
    </row>
    <row r="37" spans="1:16" ht="25.5" customHeight="1">
      <c r="A37" s="1580"/>
      <c r="B37" s="1581"/>
      <c r="C37" s="1581"/>
      <c r="D37" s="1581"/>
      <c r="E37" s="1581"/>
      <c r="F37" s="1581"/>
      <c r="G37" s="1581"/>
      <c r="H37" s="1581"/>
      <c r="I37" s="1581"/>
      <c r="J37" s="1581"/>
      <c r="K37" s="1581"/>
      <c r="P37" s="1579"/>
    </row>
  </sheetData>
  <sheetProtection/>
  <mergeCells count="17">
    <mergeCell ref="N5:N6"/>
    <mergeCell ref="A1:O1"/>
    <mergeCell ref="A3:A6"/>
    <mergeCell ref="B3:D4"/>
    <mergeCell ref="E3:O3"/>
    <mergeCell ref="E4:G4"/>
    <mergeCell ref="H4:N4"/>
    <mergeCell ref="O4:O6"/>
    <mergeCell ref="B5:B6"/>
    <mergeCell ref="C5:C6"/>
    <mergeCell ref="A36:E36"/>
    <mergeCell ref="E5:E6"/>
    <mergeCell ref="F5:F6"/>
    <mergeCell ref="G5:G6"/>
    <mergeCell ref="H5:J5"/>
    <mergeCell ref="K5:M5"/>
    <mergeCell ref="D5:D6"/>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46" r:id="rId1"/>
</worksheet>
</file>

<file path=xl/worksheets/sheet8.xml><?xml version="1.0" encoding="utf-8"?>
<worksheet xmlns="http://schemas.openxmlformats.org/spreadsheetml/2006/main" xmlns:r="http://schemas.openxmlformats.org/officeDocument/2006/relationships">
  <dimension ref="A1:L30"/>
  <sheetViews>
    <sheetView zoomScalePageLayoutView="0" workbookViewId="0" topLeftCell="A1">
      <selection activeCell="A1" sqref="A1:L1"/>
    </sheetView>
  </sheetViews>
  <sheetFormatPr defaultColWidth="10.625" defaultRowHeight="9"/>
  <cols>
    <col min="1" max="1" width="15.50390625" style="98" customWidth="1"/>
    <col min="2" max="6" width="9.875" style="6" customWidth="1"/>
    <col min="7" max="12" width="9.875" style="98" customWidth="1"/>
    <col min="13" max="16384" width="10.625" style="98" customWidth="1"/>
  </cols>
  <sheetData>
    <row r="1" spans="1:12" ht="17.25">
      <c r="A1" s="1849" t="s">
        <v>1023</v>
      </c>
      <c r="B1" s="1850"/>
      <c r="C1" s="1850"/>
      <c r="D1" s="1850"/>
      <c r="E1" s="1850"/>
      <c r="F1" s="1850"/>
      <c r="G1" s="1850"/>
      <c r="H1" s="1850"/>
      <c r="I1" s="1850"/>
      <c r="J1" s="1850"/>
      <c r="K1" s="1850"/>
      <c r="L1" s="1850"/>
    </row>
    <row r="2" spans="1:12" ht="15" customHeight="1" thickBot="1">
      <c r="A2" s="1851" t="s">
        <v>1024</v>
      </c>
      <c r="B2" s="1852"/>
      <c r="C2" s="1852"/>
      <c r="D2" s="1852"/>
      <c r="E2" s="1852"/>
      <c r="F2" s="1852"/>
      <c r="G2" s="1852"/>
      <c r="H2" s="1852"/>
      <c r="I2" s="1852"/>
      <c r="J2" s="1852"/>
      <c r="K2" s="1852"/>
      <c r="L2" s="1852"/>
    </row>
    <row r="3" spans="1:12" ht="15.75" customHeight="1" thickTop="1">
      <c r="A3" s="1853" t="s">
        <v>1025</v>
      </c>
      <c r="B3" s="1855" t="s">
        <v>1026</v>
      </c>
      <c r="C3" s="1857" t="s">
        <v>1027</v>
      </c>
      <c r="D3" s="1857" t="s">
        <v>1028</v>
      </c>
      <c r="E3" s="1857" t="s">
        <v>1029</v>
      </c>
      <c r="F3" s="1855" t="s">
        <v>1030</v>
      </c>
      <c r="G3" s="1857" t="s">
        <v>1031</v>
      </c>
      <c r="H3" s="1859" t="s">
        <v>1032</v>
      </c>
      <c r="I3" s="1522"/>
      <c r="J3" s="1523"/>
      <c r="K3" s="1523"/>
      <c r="L3" s="1523"/>
    </row>
    <row r="4" spans="1:12" ht="15.75" customHeight="1">
      <c r="A4" s="1854"/>
      <c r="B4" s="1856"/>
      <c r="C4" s="1858"/>
      <c r="D4" s="1858"/>
      <c r="E4" s="1858"/>
      <c r="F4" s="1856"/>
      <c r="G4" s="1858"/>
      <c r="H4" s="1860"/>
      <c r="I4" s="1524" t="s">
        <v>608</v>
      </c>
      <c r="J4" s="1524" t="s">
        <v>1033</v>
      </c>
      <c r="K4" s="1524" t="s">
        <v>1034</v>
      </c>
      <c r="L4" s="1524" t="s">
        <v>1035</v>
      </c>
    </row>
    <row r="5" spans="1:12" ht="12.75" customHeight="1">
      <c r="A5" s="1273"/>
      <c r="B5" s="1525"/>
      <c r="C5" s="1526"/>
      <c r="D5" s="1526"/>
      <c r="E5" s="1526"/>
      <c r="F5" s="1526"/>
      <c r="G5" s="1527"/>
      <c r="H5" s="1527"/>
      <c r="I5" s="1527"/>
      <c r="J5" s="1527"/>
      <c r="K5" s="1527"/>
      <c r="L5" s="1527"/>
    </row>
    <row r="6" spans="1:12" s="6" customFormat="1" ht="21.75" customHeight="1">
      <c r="A6" s="532" t="s">
        <v>1020</v>
      </c>
      <c r="B6" s="1087">
        <v>10000</v>
      </c>
      <c r="C6" s="43">
        <v>2273</v>
      </c>
      <c r="D6" s="43">
        <v>2582</v>
      </c>
      <c r="E6" s="43">
        <v>1097</v>
      </c>
      <c r="F6" s="43">
        <v>232</v>
      </c>
      <c r="G6" s="43">
        <v>502</v>
      </c>
      <c r="H6" s="43">
        <v>2900</v>
      </c>
      <c r="I6" s="43">
        <v>135</v>
      </c>
      <c r="J6" s="43">
        <v>1193</v>
      </c>
      <c r="K6" s="43">
        <v>1031</v>
      </c>
      <c r="L6" s="43">
        <v>462</v>
      </c>
    </row>
    <row r="7" spans="1:12" s="6" customFormat="1" ht="12.75" customHeight="1">
      <c r="A7" s="1528"/>
      <c r="B7" s="1529"/>
      <c r="C7" s="1530"/>
      <c r="D7" s="1530"/>
      <c r="E7" s="1530"/>
      <c r="F7" s="1530"/>
      <c r="G7" s="1530"/>
      <c r="H7" s="1530"/>
      <c r="I7" s="1530"/>
      <c r="J7" s="1530"/>
      <c r="K7" s="1530"/>
      <c r="L7" s="1530"/>
    </row>
    <row r="8" spans="1:12" s="6" customFormat="1" ht="12.75" customHeight="1">
      <c r="A8" s="188"/>
      <c r="B8" s="1531"/>
      <c r="C8" s="1532"/>
      <c r="D8" s="1532"/>
      <c r="E8" s="1532"/>
      <c r="F8" s="1532"/>
      <c r="G8" s="1532"/>
      <c r="H8" s="1532"/>
      <c r="I8" s="1532"/>
      <c r="J8" s="1532"/>
      <c r="K8" s="1532"/>
      <c r="L8" s="1532"/>
    </row>
    <row r="9" spans="1:12" s="6" customFormat="1" ht="18" customHeight="1">
      <c r="A9" s="532" t="s">
        <v>277</v>
      </c>
      <c r="B9" s="1533">
        <v>107.4</v>
      </c>
      <c r="C9" s="1309">
        <v>112.4</v>
      </c>
      <c r="D9" s="1309">
        <v>107.8</v>
      </c>
      <c r="E9" s="1309">
        <v>110.2</v>
      </c>
      <c r="F9" s="1309">
        <v>98.5</v>
      </c>
      <c r="G9" s="1309">
        <v>103.7</v>
      </c>
      <c r="H9" s="1309">
        <v>104.2</v>
      </c>
      <c r="I9" s="1309">
        <v>92.8</v>
      </c>
      <c r="J9" s="1309">
        <v>101.5</v>
      </c>
      <c r="K9" s="1309">
        <v>99.2</v>
      </c>
      <c r="L9" s="1309">
        <v>123.1</v>
      </c>
    </row>
    <row r="10" spans="1:12" s="207" customFormat="1" ht="18" customHeight="1">
      <c r="A10" s="532">
        <v>29</v>
      </c>
      <c r="B10" s="1534">
        <v>108.5</v>
      </c>
      <c r="C10" s="1309">
        <v>122.5</v>
      </c>
      <c r="D10" s="1321">
        <v>100.7</v>
      </c>
      <c r="E10" s="1309">
        <v>110.6</v>
      </c>
      <c r="F10" s="1309">
        <v>110.2</v>
      </c>
      <c r="G10" s="1309">
        <v>101.5</v>
      </c>
      <c r="H10" s="1309">
        <v>106.2</v>
      </c>
      <c r="I10" s="1309">
        <v>94</v>
      </c>
      <c r="J10" s="1309">
        <v>103</v>
      </c>
      <c r="K10" s="1309">
        <v>101.9</v>
      </c>
      <c r="L10" s="1309">
        <v>125.2</v>
      </c>
    </row>
    <row r="11" spans="1:12" s="6" customFormat="1" ht="18" customHeight="1">
      <c r="A11" s="532">
        <v>30</v>
      </c>
      <c r="B11" s="1533">
        <v>111.8</v>
      </c>
      <c r="C11" s="1309">
        <v>130.4</v>
      </c>
      <c r="D11" s="1309">
        <v>107.6</v>
      </c>
      <c r="E11" s="1309">
        <v>114.4</v>
      </c>
      <c r="F11" s="1309">
        <v>102.8</v>
      </c>
      <c r="G11" s="1309">
        <v>103.8</v>
      </c>
      <c r="H11" s="1309">
        <v>103.7</v>
      </c>
      <c r="I11" s="1309">
        <v>85.4</v>
      </c>
      <c r="J11" s="1309">
        <v>103.7</v>
      </c>
      <c r="K11" s="1309">
        <v>96.3</v>
      </c>
      <c r="L11" s="1309">
        <v>122.6</v>
      </c>
    </row>
    <row r="12" spans="1:12" s="6" customFormat="1" ht="18" customHeight="1">
      <c r="A12" s="532" t="s">
        <v>755</v>
      </c>
      <c r="B12" s="1534">
        <v>109.3</v>
      </c>
      <c r="C12" s="1321">
        <v>131.1</v>
      </c>
      <c r="D12" s="1321">
        <v>94.8</v>
      </c>
      <c r="E12" s="1321">
        <v>116.4</v>
      </c>
      <c r="F12" s="1321">
        <v>99.5</v>
      </c>
      <c r="G12" s="1321">
        <v>109.1</v>
      </c>
      <c r="H12" s="1321">
        <v>104.2</v>
      </c>
      <c r="I12" s="1321">
        <v>80.2</v>
      </c>
      <c r="J12" s="1321">
        <v>105.6</v>
      </c>
      <c r="K12" s="1321">
        <v>96.9</v>
      </c>
      <c r="L12" s="1321">
        <v>121.9</v>
      </c>
    </row>
    <row r="13" spans="1:12" s="6" customFormat="1" ht="18" customHeight="1">
      <c r="A13" s="532">
        <v>2</v>
      </c>
      <c r="B13" s="1534">
        <v>111</v>
      </c>
      <c r="C13" s="1321">
        <v>128.9</v>
      </c>
      <c r="D13" s="1321">
        <v>98.9</v>
      </c>
      <c r="E13" s="1321">
        <v>133.1</v>
      </c>
      <c r="F13" s="1321">
        <v>95</v>
      </c>
      <c r="G13" s="1321">
        <v>101.1</v>
      </c>
      <c r="H13" s="1321">
        <v>102</v>
      </c>
      <c r="I13" s="1321">
        <v>81.3</v>
      </c>
      <c r="J13" s="1321">
        <v>106.1</v>
      </c>
      <c r="K13" s="1321">
        <v>97.1</v>
      </c>
      <c r="L13" s="1321">
        <v>108.1</v>
      </c>
    </row>
    <row r="14" spans="1:12" s="6" customFormat="1" ht="18" customHeight="1">
      <c r="A14" s="532"/>
      <c r="B14" s="1533"/>
      <c r="C14" s="1309"/>
      <c r="D14" s="1309"/>
      <c r="E14" s="1309"/>
      <c r="F14" s="1309"/>
      <c r="G14" s="1309"/>
      <c r="H14" s="1309"/>
      <c r="I14" s="1309"/>
      <c r="J14" s="1309"/>
      <c r="K14" s="1309"/>
      <c r="L14" s="1309"/>
    </row>
    <row r="15" spans="1:12" s="6" customFormat="1" ht="18" customHeight="1">
      <c r="A15" s="532" t="s">
        <v>579</v>
      </c>
      <c r="B15" s="1534">
        <v>117.8</v>
      </c>
      <c r="C15" s="1321">
        <v>131.8</v>
      </c>
      <c r="D15" s="1321">
        <v>114.4</v>
      </c>
      <c r="E15" s="1321">
        <v>148.8</v>
      </c>
      <c r="F15" s="1321">
        <v>67.1</v>
      </c>
      <c r="G15" s="1321">
        <v>108.2</v>
      </c>
      <c r="H15" s="1321">
        <v>102.4</v>
      </c>
      <c r="I15" s="1309">
        <v>72.1</v>
      </c>
      <c r="J15" s="1321">
        <v>106.9</v>
      </c>
      <c r="K15" s="1321">
        <v>99.9</v>
      </c>
      <c r="L15" s="1321">
        <v>103.8</v>
      </c>
    </row>
    <row r="16" spans="1:12" s="6" customFormat="1" ht="18" customHeight="1">
      <c r="A16" s="532">
        <v>9</v>
      </c>
      <c r="B16" s="1534">
        <v>111.3</v>
      </c>
      <c r="C16" s="1321">
        <v>123.7</v>
      </c>
      <c r="D16" s="1321">
        <v>95.6</v>
      </c>
      <c r="E16" s="1321">
        <v>141</v>
      </c>
      <c r="F16" s="1309">
        <v>108.2</v>
      </c>
      <c r="G16" s="1321">
        <v>117.6</v>
      </c>
      <c r="H16" s="1321">
        <v>103</v>
      </c>
      <c r="I16" s="1321">
        <v>75.3</v>
      </c>
      <c r="J16" s="1321">
        <v>108.2</v>
      </c>
      <c r="K16" s="1321">
        <v>101.6</v>
      </c>
      <c r="L16" s="1321">
        <v>102</v>
      </c>
    </row>
    <row r="17" spans="1:12" s="6" customFormat="1" ht="18" customHeight="1">
      <c r="A17" s="532">
        <v>10</v>
      </c>
      <c r="B17" s="1534">
        <v>109.5</v>
      </c>
      <c r="C17" s="1321">
        <v>119.1</v>
      </c>
      <c r="D17" s="1321">
        <v>107.2</v>
      </c>
      <c r="E17" s="1321">
        <v>115.1</v>
      </c>
      <c r="F17" s="1321">
        <v>99.7</v>
      </c>
      <c r="G17" s="1309">
        <v>109.7</v>
      </c>
      <c r="H17" s="1321">
        <v>102</v>
      </c>
      <c r="I17" s="1321">
        <v>79.9</v>
      </c>
      <c r="J17" s="1321">
        <v>108.3</v>
      </c>
      <c r="K17" s="1321">
        <v>97.5</v>
      </c>
      <c r="L17" s="1321">
        <v>103.8</v>
      </c>
    </row>
    <row r="18" spans="1:12" s="6" customFormat="1" ht="18" customHeight="1">
      <c r="A18" s="532">
        <v>11</v>
      </c>
      <c r="B18" s="1534">
        <v>107.8</v>
      </c>
      <c r="C18" s="1321">
        <v>119.9</v>
      </c>
      <c r="D18" s="1321">
        <v>95.6</v>
      </c>
      <c r="E18" s="1321">
        <v>125.3</v>
      </c>
      <c r="F18" s="1321">
        <v>90.6</v>
      </c>
      <c r="G18" s="1321">
        <v>115.4</v>
      </c>
      <c r="H18" s="1321">
        <v>103.2</v>
      </c>
      <c r="I18" s="1321">
        <v>83.2</v>
      </c>
      <c r="J18" s="1321">
        <v>107.7</v>
      </c>
      <c r="K18" s="1321">
        <v>98</v>
      </c>
      <c r="L18" s="1321">
        <v>112.1</v>
      </c>
    </row>
    <row r="19" spans="1:12" s="6" customFormat="1" ht="18" customHeight="1">
      <c r="A19" s="532">
        <v>12</v>
      </c>
      <c r="B19" s="1534">
        <v>104.3</v>
      </c>
      <c r="C19" s="1321">
        <v>121.5</v>
      </c>
      <c r="D19" s="1321">
        <v>89.2</v>
      </c>
      <c r="E19" s="1321">
        <v>107.7</v>
      </c>
      <c r="F19" s="1321">
        <v>92.2</v>
      </c>
      <c r="G19" s="1321">
        <v>111</v>
      </c>
      <c r="H19" s="1321">
        <v>103.1</v>
      </c>
      <c r="I19" s="1321">
        <v>86.5</v>
      </c>
      <c r="J19" s="1321">
        <v>105.4</v>
      </c>
      <c r="K19" s="1321">
        <v>98.3</v>
      </c>
      <c r="L19" s="1321">
        <v>116.3</v>
      </c>
    </row>
    <row r="20" spans="1:12" s="6" customFormat="1" ht="18" customHeight="1">
      <c r="A20" s="532" t="s">
        <v>1036</v>
      </c>
      <c r="B20" s="1534">
        <v>109.5</v>
      </c>
      <c r="C20" s="1309">
        <v>121.8</v>
      </c>
      <c r="D20" s="1321">
        <v>110.5</v>
      </c>
      <c r="E20" s="1309">
        <v>104.4</v>
      </c>
      <c r="F20" s="1309">
        <v>102</v>
      </c>
      <c r="G20" s="1309">
        <v>94.1</v>
      </c>
      <c r="H20" s="1309">
        <v>103.3</v>
      </c>
      <c r="I20" s="1309">
        <v>70.7</v>
      </c>
      <c r="J20" s="1309">
        <v>105</v>
      </c>
      <c r="K20" s="1309">
        <v>98.9</v>
      </c>
      <c r="L20" s="1309">
        <v>114.3</v>
      </c>
    </row>
    <row r="21" spans="1:12" s="6" customFormat="1" ht="18" customHeight="1">
      <c r="A21" s="532">
        <v>2</v>
      </c>
      <c r="B21" s="1534">
        <v>106.9</v>
      </c>
      <c r="C21" s="1309">
        <v>122</v>
      </c>
      <c r="D21" s="1309">
        <v>98.4</v>
      </c>
      <c r="E21" s="1309">
        <v>106.7</v>
      </c>
      <c r="F21" s="1309">
        <v>106</v>
      </c>
      <c r="G21" s="1309">
        <v>91.3</v>
      </c>
      <c r="H21" s="1309">
        <v>103.5</v>
      </c>
      <c r="I21" s="1309">
        <v>88.6</v>
      </c>
      <c r="J21" s="1309">
        <v>105.1</v>
      </c>
      <c r="K21" s="1309">
        <v>96.7</v>
      </c>
      <c r="L21" s="1309">
        <v>116.7</v>
      </c>
    </row>
    <row r="22" spans="1:12" s="6" customFormat="1" ht="18" customHeight="1">
      <c r="A22" s="532">
        <v>3</v>
      </c>
      <c r="B22" s="1534">
        <v>109.9</v>
      </c>
      <c r="C22" s="1309">
        <v>122</v>
      </c>
      <c r="D22" s="1309">
        <v>99.1</v>
      </c>
      <c r="E22" s="1309">
        <v>104.4</v>
      </c>
      <c r="F22" s="1309">
        <v>105.9</v>
      </c>
      <c r="G22" s="1309">
        <v>138.6</v>
      </c>
      <c r="H22" s="1309">
        <v>104.8</v>
      </c>
      <c r="I22" s="1309">
        <v>99.4</v>
      </c>
      <c r="J22" s="1309">
        <v>104.8</v>
      </c>
      <c r="K22" s="1309">
        <v>96.6</v>
      </c>
      <c r="L22" s="1309">
        <v>119.7</v>
      </c>
    </row>
    <row r="23" spans="1:12" s="6" customFormat="1" ht="18" customHeight="1">
      <c r="A23" s="532">
        <v>4</v>
      </c>
      <c r="B23" s="1534">
        <v>103.2</v>
      </c>
      <c r="C23" s="1309">
        <v>121.6</v>
      </c>
      <c r="D23" s="1309">
        <v>86.3</v>
      </c>
      <c r="E23" s="1309">
        <v>97.8</v>
      </c>
      <c r="F23" s="1309">
        <v>101.6</v>
      </c>
      <c r="G23" s="1309">
        <v>87.2</v>
      </c>
      <c r="H23" s="1309">
        <v>104.6</v>
      </c>
      <c r="I23" s="1309">
        <v>108.7</v>
      </c>
      <c r="J23" s="1309">
        <v>103.5</v>
      </c>
      <c r="K23" s="1309">
        <v>97.8</v>
      </c>
      <c r="L23" s="1309">
        <v>119.9</v>
      </c>
    </row>
    <row r="24" spans="1:12" s="6" customFormat="1" ht="18" customHeight="1">
      <c r="A24" s="532">
        <v>5</v>
      </c>
      <c r="B24" s="1534">
        <v>108.5</v>
      </c>
      <c r="C24" s="1309">
        <v>121.3</v>
      </c>
      <c r="D24" s="1309">
        <v>85.9</v>
      </c>
      <c r="E24" s="1309">
        <v>138</v>
      </c>
      <c r="F24" s="1309">
        <v>146.3</v>
      </c>
      <c r="G24" s="1309">
        <v>80.8</v>
      </c>
      <c r="H24" s="1309">
        <v>104.1</v>
      </c>
      <c r="I24" s="1309">
        <v>118.5</v>
      </c>
      <c r="J24" s="1309">
        <v>103.2</v>
      </c>
      <c r="K24" s="1309">
        <v>97.2</v>
      </c>
      <c r="L24" s="1309">
        <v>114.4</v>
      </c>
    </row>
    <row r="25" spans="1:12" s="6" customFormat="1" ht="18" customHeight="1">
      <c r="A25" s="532">
        <v>6</v>
      </c>
      <c r="B25" s="1533">
        <v>111.2</v>
      </c>
      <c r="C25" s="1309">
        <v>121.1</v>
      </c>
      <c r="D25" s="1309">
        <v>102.9</v>
      </c>
      <c r="E25" s="1309">
        <v>151.9</v>
      </c>
      <c r="F25" s="1309">
        <v>65.4</v>
      </c>
      <c r="G25" s="1309">
        <v>90.2</v>
      </c>
      <c r="H25" s="1309">
        <v>105.3</v>
      </c>
      <c r="I25" s="1309">
        <v>118.3</v>
      </c>
      <c r="J25" s="1309">
        <v>103.9</v>
      </c>
      <c r="K25" s="1309">
        <v>101.9</v>
      </c>
      <c r="L25" s="1309">
        <v>112.4</v>
      </c>
    </row>
    <row r="26" spans="1:12" s="6" customFormat="1" ht="18" customHeight="1">
      <c r="A26" s="532">
        <v>7</v>
      </c>
      <c r="B26" s="1533">
        <v>106.7</v>
      </c>
      <c r="C26" s="1309">
        <v>120.8</v>
      </c>
      <c r="D26" s="1309">
        <v>87.1</v>
      </c>
      <c r="E26" s="1309">
        <v>141.9</v>
      </c>
      <c r="F26" s="1309">
        <v>88.6</v>
      </c>
      <c r="G26" s="1309">
        <v>84.4</v>
      </c>
      <c r="H26" s="1309">
        <v>107.5</v>
      </c>
      <c r="I26" s="1309">
        <v>113.2</v>
      </c>
      <c r="J26" s="1309">
        <v>105.6</v>
      </c>
      <c r="K26" s="1309">
        <v>105.1</v>
      </c>
      <c r="L26" s="1309">
        <v>115.9</v>
      </c>
    </row>
    <row r="27" spans="1:12" s="6" customFormat="1" ht="16.5" customHeight="1">
      <c r="A27" s="1535" t="s">
        <v>1037</v>
      </c>
      <c r="B27" s="1536">
        <v>116.1</v>
      </c>
      <c r="C27" s="1537">
        <v>133.2</v>
      </c>
      <c r="D27" s="1537">
        <v>103</v>
      </c>
      <c r="E27" s="1537">
        <v>145.2</v>
      </c>
      <c r="F27" s="1537">
        <v>80.7</v>
      </c>
      <c r="G27" s="1537">
        <v>85.9</v>
      </c>
      <c r="H27" s="1537">
        <v>103.5</v>
      </c>
      <c r="I27" s="1537">
        <v>75</v>
      </c>
      <c r="J27" s="1537">
        <v>107.1</v>
      </c>
      <c r="K27" s="1537">
        <v>102.2</v>
      </c>
      <c r="L27" s="1537">
        <v>105.4</v>
      </c>
    </row>
    <row r="28" spans="1:12" s="207" customFormat="1" ht="18" customHeight="1">
      <c r="A28" s="1538" t="s">
        <v>1021</v>
      </c>
      <c r="B28" s="1539"/>
      <c r="C28" s="1539"/>
      <c r="D28" s="1539"/>
      <c r="E28" s="1539"/>
      <c r="F28" s="1539"/>
      <c r="G28" s="1539"/>
      <c r="H28" s="1539"/>
      <c r="I28" s="1539"/>
      <c r="J28" s="1539"/>
      <c r="K28" s="1539"/>
      <c r="L28" s="1539"/>
    </row>
    <row r="29" spans="1:12" ht="18" customHeight="1">
      <c r="A29" s="1540" t="s">
        <v>1038</v>
      </c>
      <c r="B29" s="1541"/>
      <c r="C29" s="1541"/>
      <c r="D29" s="1541"/>
      <c r="E29" s="1541"/>
      <c r="F29" s="1541"/>
      <c r="G29" s="1542"/>
      <c r="H29" s="1542"/>
      <c r="I29" s="1542"/>
      <c r="J29" s="1542"/>
      <c r="K29" s="1542"/>
      <c r="L29" s="1542"/>
    </row>
    <row r="30" spans="1:12" ht="18" customHeight="1">
      <c r="A30" s="240"/>
      <c r="B30" s="1543"/>
      <c r="C30" s="1543"/>
      <c r="D30" s="1543"/>
      <c r="E30" s="1543"/>
      <c r="F30" s="1543"/>
      <c r="G30" s="1544"/>
      <c r="H30" s="1544"/>
      <c r="I30" s="1544"/>
      <c r="J30" s="1544"/>
      <c r="K30" s="1544"/>
      <c r="L30" s="1544"/>
    </row>
  </sheetData>
  <sheetProtection/>
  <mergeCells count="10">
    <mergeCell ref="A1:L1"/>
    <mergeCell ref="A2:L2"/>
    <mergeCell ref="A3:A4"/>
    <mergeCell ref="B3:B4"/>
    <mergeCell ref="C3:C4"/>
    <mergeCell ref="D3:D4"/>
    <mergeCell ref="E3:E4"/>
    <mergeCell ref="F3:F4"/>
    <mergeCell ref="G3:G4"/>
    <mergeCell ref="H3:H4"/>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N33"/>
  <sheetViews>
    <sheetView zoomScalePageLayoutView="0" workbookViewId="0" topLeftCell="A1">
      <selection activeCell="A1" sqref="A1:N1"/>
    </sheetView>
  </sheetViews>
  <sheetFormatPr defaultColWidth="10.625" defaultRowHeight="9"/>
  <cols>
    <col min="1" max="1" width="12.875" style="1495" customWidth="1"/>
    <col min="2" max="14" width="9.875" style="1495" customWidth="1"/>
    <col min="15" max="16384" width="10.625" style="1495" customWidth="1"/>
  </cols>
  <sheetData>
    <row r="1" spans="1:14" ht="15" customHeight="1">
      <c r="A1" s="1868" t="s">
        <v>1004</v>
      </c>
      <c r="B1" s="1868"/>
      <c r="C1" s="1868"/>
      <c r="D1" s="1868"/>
      <c r="E1" s="1868"/>
      <c r="F1" s="1868"/>
      <c r="G1" s="1868"/>
      <c r="H1" s="1868"/>
      <c r="I1" s="1868"/>
      <c r="J1" s="1868"/>
      <c r="K1" s="1868"/>
      <c r="L1" s="1868"/>
      <c r="M1" s="1868"/>
      <c r="N1" s="1868"/>
    </row>
    <row r="2" spans="1:14" ht="15" customHeight="1" thickBot="1">
      <c r="A2" s="1869" t="s">
        <v>1005</v>
      </c>
      <c r="B2" s="1870"/>
      <c r="C2" s="1870"/>
      <c r="D2" s="1870"/>
      <c r="E2" s="1870"/>
      <c r="F2" s="1870"/>
      <c r="G2" s="1870"/>
      <c r="H2" s="1870"/>
      <c r="I2" s="1870"/>
      <c r="J2" s="1870"/>
      <c r="K2" s="1870"/>
      <c r="L2" s="1870"/>
      <c r="M2" s="1870"/>
      <c r="N2" s="1870"/>
    </row>
    <row r="3" spans="1:14" ht="20.25" customHeight="1" thickTop="1">
      <c r="A3" s="1871" t="s">
        <v>1006</v>
      </c>
      <c r="B3" s="1861" t="s">
        <v>1007</v>
      </c>
      <c r="C3" s="1861" t="s">
        <v>1008</v>
      </c>
      <c r="D3" s="1861" t="s">
        <v>1009</v>
      </c>
      <c r="E3" s="1863" t="s">
        <v>1010</v>
      </c>
      <c r="F3" s="1863" t="s">
        <v>1011</v>
      </c>
      <c r="G3" s="1861" t="s">
        <v>1012</v>
      </c>
      <c r="H3" s="1863" t="s">
        <v>1013</v>
      </c>
      <c r="I3" s="1861" t="s">
        <v>1014</v>
      </c>
      <c r="J3" s="1863" t="s">
        <v>1015</v>
      </c>
      <c r="K3" s="1861" t="s">
        <v>1016</v>
      </c>
      <c r="L3" s="1861" t="s">
        <v>1017</v>
      </c>
      <c r="M3" s="1861" t="s">
        <v>1018</v>
      </c>
      <c r="N3" s="1866" t="s">
        <v>1019</v>
      </c>
    </row>
    <row r="4" spans="1:14" ht="19.5" customHeight="1">
      <c r="A4" s="1872"/>
      <c r="B4" s="1862"/>
      <c r="C4" s="1862"/>
      <c r="D4" s="1862"/>
      <c r="E4" s="1864"/>
      <c r="F4" s="1864"/>
      <c r="G4" s="1862"/>
      <c r="H4" s="1864"/>
      <c r="I4" s="1862"/>
      <c r="J4" s="1864"/>
      <c r="K4" s="1865"/>
      <c r="L4" s="1862"/>
      <c r="M4" s="1862"/>
      <c r="N4" s="1867"/>
    </row>
    <row r="5" spans="1:14" ht="12.75" customHeight="1">
      <c r="A5" s="1496"/>
      <c r="B5" s="1497"/>
      <c r="C5" s="1498"/>
      <c r="D5" s="1498"/>
      <c r="E5" s="1498"/>
      <c r="F5" s="1498"/>
      <c r="G5" s="1498"/>
      <c r="H5" s="1498"/>
      <c r="I5" s="1498"/>
      <c r="J5" s="1498"/>
      <c r="K5" s="1498"/>
      <c r="L5" s="1498"/>
      <c r="M5" s="1498"/>
      <c r="N5" s="1498"/>
    </row>
    <row r="6" spans="1:14" ht="18" customHeight="1">
      <c r="A6" s="940" t="s">
        <v>1020</v>
      </c>
      <c r="B6" s="1499">
        <v>10000</v>
      </c>
      <c r="C6" s="1500">
        <v>530</v>
      </c>
      <c r="D6" s="1500">
        <v>588</v>
      </c>
      <c r="E6" s="1500">
        <v>1035</v>
      </c>
      <c r="F6" s="1500">
        <v>1925</v>
      </c>
      <c r="G6" s="1500">
        <v>774</v>
      </c>
      <c r="H6" s="1500">
        <v>365</v>
      </c>
      <c r="I6" s="1500">
        <v>912</v>
      </c>
      <c r="J6" s="1500">
        <v>1882</v>
      </c>
      <c r="K6" s="1500">
        <v>530</v>
      </c>
      <c r="L6" s="1500">
        <v>375</v>
      </c>
      <c r="M6" s="1500">
        <v>28</v>
      </c>
      <c r="N6" s="1500">
        <v>1056</v>
      </c>
    </row>
    <row r="7" spans="1:14" ht="12.75" customHeight="1">
      <c r="A7" s="937"/>
      <c r="B7" s="1501"/>
      <c r="C7" s="1502"/>
      <c r="D7" s="1502"/>
      <c r="E7" s="1502"/>
      <c r="F7" s="1502"/>
      <c r="G7" s="1502"/>
      <c r="H7" s="1502"/>
      <c r="I7" s="1502"/>
      <c r="J7" s="1502"/>
      <c r="K7" s="1502"/>
      <c r="L7" s="1502"/>
      <c r="M7" s="1502"/>
      <c r="N7" s="1502"/>
    </row>
    <row r="8" spans="1:14" s="1506" customFormat="1" ht="18" customHeight="1">
      <c r="A8" s="1503" t="s">
        <v>277</v>
      </c>
      <c r="B8" s="1504">
        <v>98.5</v>
      </c>
      <c r="C8" s="1505">
        <v>100.6</v>
      </c>
      <c r="D8" s="1505">
        <v>118</v>
      </c>
      <c r="E8" s="1505">
        <v>98.2</v>
      </c>
      <c r="F8" s="1505">
        <v>93.1</v>
      </c>
      <c r="G8" s="1505">
        <v>100</v>
      </c>
      <c r="H8" s="1505">
        <v>100</v>
      </c>
      <c r="I8" s="1505">
        <v>86.5</v>
      </c>
      <c r="J8" s="1505">
        <v>100.2</v>
      </c>
      <c r="K8" s="1505">
        <v>100</v>
      </c>
      <c r="L8" s="1505">
        <v>100.7</v>
      </c>
      <c r="M8" s="1505">
        <v>102.2</v>
      </c>
      <c r="N8" s="1505">
        <v>100.7</v>
      </c>
    </row>
    <row r="9" spans="1:14" s="1506" customFormat="1" ht="18" customHeight="1">
      <c r="A9" s="1503">
        <v>29</v>
      </c>
      <c r="B9" s="1504">
        <v>98.8</v>
      </c>
      <c r="C9" s="1505">
        <v>101.1</v>
      </c>
      <c r="D9" s="1505">
        <v>121.2</v>
      </c>
      <c r="E9" s="1505">
        <v>92.7</v>
      </c>
      <c r="F9" s="1505">
        <v>92.4</v>
      </c>
      <c r="G9" s="1505">
        <v>99.4</v>
      </c>
      <c r="H9" s="1505">
        <v>99.6</v>
      </c>
      <c r="I9" s="1505">
        <v>95.7</v>
      </c>
      <c r="J9" s="1505">
        <v>100.2</v>
      </c>
      <c r="K9" s="1505">
        <v>100.1</v>
      </c>
      <c r="L9" s="1505">
        <v>101.3</v>
      </c>
      <c r="M9" s="1505">
        <v>102.5</v>
      </c>
      <c r="N9" s="1505">
        <v>100.3</v>
      </c>
    </row>
    <row r="10" spans="1:14" s="1506" customFormat="1" ht="18" customHeight="1">
      <c r="A10" s="1503">
        <v>30</v>
      </c>
      <c r="B10" s="1504">
        <v>100.7</v>
      </c>
      <c r="C10" s="1505">
        <v>101.5</v>
      </c>
      <c r="D10" s="1505">
        <v>118.3</v>
      </c>
      <c r="E10" s="1505">
        <v>94.3</v>
      </c>
      <c r="F10" s="1505">
        <v>96.1</v>
      </c>
      <c r="G10" s="1505">
        <v>99.4</v>
      </c>
      <c r="H10" s="1505">
        <v>100.8</v>
      </c>
      <c r="I10" s="1505">
        <v>107</v>
      </c>
      <c r="J10" s="1505">
        <v>100.3</v>
      </c>
      <c r="K10" s="1505">
        <v>100.5</v>
      </c>
      <c r="L10" s="1505">
        <v>102.4</v>
      </c>
      <c r="M10" s="1505">
        <v>102.8</v>
      </c>
      <c r="N10" s="1505">
        <v>100.8</v>
      </c>
    </row>
    <row r="11" spans="1:14" s="1506" customFormat="1" ht="18" customHeight="1">
      <c r="A11" s="1503" t="s">
        <v>69</v>
      </c>
      <c r="B11" s="1504">
        <v>101.9</v>
      </c>
      <c r="C11" s="1507">
        <v>102.8</v>
      </c>
      <c r="D11" s="1507">
        <v>118.6</v>
      </c>
      <c r="E11" s="1505">
        <v>98</v>
      </c>
      <c r="F11" s="1505">
        <v>97.3</v>
      </c>
      <c r="G11" s="1505">
        <v>100.5</v>
      </c>
      <c r="H11" s="1505">
        <v>104.3</v>
      </c>
      <c r="I11" s="1505">
        <v>106.8</v>
      </c>
      <c r="J11" s="1505">
        <v>100.8</v>
      </c>
      <c r="K11" s="1505">
        <v>101.7</v>
      </c>
      <c r="L11" s="1505">
        <v>104.4</v>
      </c>
      <c r="M11" s="1505">
        <v>104.3</v>
      </c>
      <c r="N11" s="1505">
        <v>101.6</v>
      </c>
    </row>
    <row r="12" spans="1:14" s="1506" customFormat="1" ht="18" customHeight="1">
      <c r="A12" s="1503">
        <v>2</v>
      </c>
      <c r="B12" s="1504">
        <v>101.8</v>
      </c>
      <c r="C12" s="1507">
        <v>105.5</v>
      </c>
      <c r="D12" s="1507">
        <v>106.4</v>
      </c>
      <c r="E12" s="1505">
        <v>98.8</v>
      </c>
      <c r="F12" s="1505">
        <v>97.9</v>
      </c>
      <c r="G12" s="1505">
        <v>102.3</v>
      </c>
      <c r="H12" s="1505">
        <v>107.6</v>
      </c>
      <c r="I12" s="1508">
        <v>99.1</v>
      </c>
      <c r="J12" s="1505">
        <v>102.4</v>
      </c>
      <c r="K12" s="1505">
        <v>103.7</v>
      </c>
      <c r="L12" s="1505">
        <v>106.1</v>
      </c>
      <c r="M12" s="1505">
        <v>107.8</v>
      </c>
      <c r="N12" s="1508">
        <v>103.8</v>
      </c>
    </row>
    <row r="13" spans="1:14" s="1506" customFormat="1" ht="18" customHeight="1">
      <c r="A13" s="1503"/>
      <c r="B13" s="1504"/>
      <c r="C13" s="1505"/>
      <c r="D13" s="1505"/>
      <c r="E13" s="1505"/>
      <c r="F13" s="1505"/>
      <c r="G13" s="1505"/>
      <c r="H13" s="1505"/>
      <c r="I13" s="1505"/>
      <c r="J13" s="1505"/>
      <c r="K13" s="1505"/>
      <c r="L13" s="1505"/>
      <c r="M13" s="1505"/>
      <c r="N13" s="1505"/>
    </row>
    <row r="14" spans="1:14" s="944" customFormat="1" ht="18" customHeight="1">
      <c r="A14" s="1509" t="s">
        <v>676</v>
      </c>
      <c r="B14" s="1510">
        <v>101.2</v>
      </c>
      <c r="C14" s="1508">
        <v>105.4</v>
      </c>
      <c r="D14" s="1508">
        <v>103.3</v>
      </c>
      <c r="E14" s="1508">
        <v>98.5</v>
      </c>
      <c r="F14" s="1508">
        <v>96.6</v>
      </c>
      <c r="G14" s="1508">
        <v>102.4</v>
      </c>
      <c r="H14" s="1508">
        <v>107.6</v>
      </c>
      <c r="I14" s="1508">
        <v>98</v>
      </c>
      <c r="J14" s="1508">
        <v>102.4</v>
      </c>
      <c r="K14" s="1508">
        <v>103.7</v>
      </c>
      <c r="L14" s="1508">
        <v>105.9</v>
      </c>
      <c r="M14" s="1508">
        <v>107.8</v>
      </c>
      <c r="N14" s="1508">
        <v>103.7</v>
      </c>
    </row>
    <row r="15" spans="1:14" s="944" customFormat="1" ht="18" customHeight="1">
      <c r="A15" s="1509">
        <v>9</v>
      </c>
      <c r="B15" s="1510">
        <v>101.4</v>
      </c>
      <c r="C15" s="1508">
        <v>105.4</v>
      </c>
      <c r="D15" s="1508">
        <v>104.7</v>
      </c>
      <c r="E15" s="1508">
        <v>98.5</v>
      </c>
      <c r="F15" s="1508">
        <v>96.5</v>
      </c>
      <c r="G15" s="1508">
        <v>102.4</v>
      </c>
      <c r="H15" s="1508">
        <v>107.6</v>
      </c>
      <c r="I15" s="1508">
        <v>98.3</v>
      </c>
      <c r="J15" s="1508">
        <v>102.4</v>
      </c>
      <c r="K15" s="1508">
        <v>103.7</v>
      </c>
      <c r="L15" s="1508">
        <v>106</v>
      </c>
      <c r="M15" s="1508">
        <v>107.7</v>
      </c>
      <c r="N15" s="1508">
        <v>104</v>
      </c>
    </row>
    <row r="16" spans="1:14" s="944" customFormat="1" ht="18" customHeight="1">
      <c r="A16" s="1509">
        <v>10</v>
      </c>
      <c r="B16" s="1510">
        <v>101.6</v>
      </c>
      <c r="C16" s="1508">
        <v>105.4</v>
      </c>
      <c r="D16" s="1508">
        <v>104.4</v>
      </c>
      <c r="E16" s="1508">
        <v>98.5</v>
      </c>
      <c r="F16" s="1508">
        <v>98.4</v>
      </c>
      <c r="G16" s="1508">
        <v>102.4</v>
      </c>
      <c r="H16" s="1508">
        <v>107.5</v>
      </c>
      <c r="I16" s="1508">
        <v>97.3</v>
      </c>
      <c r="J16" s="1508">
        <v>102.4</v>
      </c>
      <c r="K16" s="1508">
        <v>103.8</v>
      </c>
      <c r="L16" s="1508">
        <v>105.9</v>
      </c>
      <c r="M16" s="1508">
        <v>107.8</v>
      </c>
      <c r="N16" s="1508">
        <v>104</v>
      </c>
    </row>
    <row r="17" spans="1:14" s="944" customFormat="1" ht="18" customHeight="1">
      <c r="A17" s="1509">
        <v>11</v>
      </c>
      <c r="B17" s="1510">
        <v>101.8</v>
      </c>
      <c r="C17" s="1508">
        <v>105.4</v>
      </c>
      <c r="D17" s="1508">
        <v>108.5</v>
      </c>
      <c r="E17" s="1508">
        <v>98.4</v>
      </c>
      <c r="F17" s="1508">
        <v>98.6</v>
      </c>
      <c r="G17" s="1508">
        <v>102.4</v>
      </c>
      <c r="H17" s="1508">
        <v>107.5</v>
      </c>
      <c r="I17" s="1508">
        <v>96.4</v>
      </c>
      <c r="J17" s="1508">
        <v>102.4</v>
      </c>
      <c r="K17" s="1508">
        <v>103.8</v>
      </c>
      <c r="L17" s="1508">
        <v>106</v>
      </c>
      <c r="M17" s="1508">
        <v>107.9</v>
      </c>
      <c r="N17" s="1508">
        <v>103.8</v>
      </c>
    </row>
    <row r="18" spans="1:14" s="944" customFormat="1" ht="18.75" customHeight="1">
      <c r="A18" s="1509">
        <v>12</v>
      </c>
      <c r="B18" s="1510">
        <v>102.2</v>
      </c>
      <c r="C18" s="1508">
        <v>105.7</v>
      </c>
      <c r="D18" s="1508">
        <v>114.1</v>
      </c>
      <c r="E18" s="1508">
        <v>98.1</v>
      </c>
      <c r="F18" s="1508">
        <v>98.8</v>
      </c>
      <c r="G18" s="1508">
        <v>102.4</v>
      </c>
      <c r="H18" s="1508">
        <v>107.6</v>
      </c>
      <c r="I18" s="1508">
        <v>97.5</v>
      </c>
      <c r="J18" s="1508">
        <v>102.4</v>
      </c>
      <c r="K18" s="1508">
        <v>103.8</v>
      </c>
      <c r="L18" s="1508">
        <v>106.1</v>
      </c>
      <c r="M18" s="1508">
        <v>107.9</v>
      </c>
      <c r="N18" s="1508">
        <v>103.9</v>
      </c>
    </row>
    <row r="19" spans="1:14" s="944" customFormat="1" ht="18.75" customHeight="1">
      <c r="A19" s="1509" t="s">
        <v>88</v>
      </c>
      <c r="B19" s="1510">
        <v>103.1</v>
      </c>
      <c r="C19" s="1508">
        <v>105.8</v>
      </c>
      <c r="D19" s="1508">
        <v>112.8</v>
      </c>
      <c r="E19" s="1508">
        <v>98.2</v>
      </c>
      <c r="F19" s="1508">
        <v>102.9</v>
      </c>
      <c r="G19" s="1508">
        <v>102.4</v>
      </c>
      <c r="H19" s="1508">
        <v>107.6</v>
      </c>
      <c r="I19" s="1508">
        <v>98.2</v>
      </c>
      <c r="J19" s="1508">
        <v>102.4</v>
      </c>
      <c r="K19" s="1508">
        <v>104</v>
      </c>
      <c r="L19" s="1508">
        <v>106.1</v>
      </c>
      <c r="M19" s="1508">
        <v>107.9</v>
      </c>
      <c r="N19" s="1508">
        <v>104.1</v>
      </c>
    </row>
    <row r="20" spans="1:14" s="944" customFormat="1" ht="18.75" customHeight="1">
      <c r="A20" s="1509">
        <v>2</v>
      </c>
      <c r="B20" s="1510">
        <v>103.4</v>
      </c>
      <c r="C20" s="1508">
        <v>105.8</v>
      </c>
      <c r="D20" s="1508">
        <v>114.2</v>
      </c>
      <c r="E20" s="1508">
        <v>98.2</v>
      </c>
      <c r="F20" s="1508">
        <v>103.3</v>
      </c>
      <c r="G20" s="1508">
        <v>102.5</v>
      </c>
      <c r="H20" s="1508">
        <v>107.6</v>
      </c>
      <c r="I20" s="1508">
        <v>100.3</v>
      </c>
      <c r="J20" s="1508">
        <v>102.4</v>
      </c>
      <c r="K20" s="1508">
        <v>104.1</v>
      </c>
      <c r="L20" s="1508">
        <v>106.2</v>
      </c>
      <c r="M20" s="1508">
        <v>107.9</v>
      </c>
      <c r="N20" s="1508">
        <v>104.1</v>
      </c>
    </row>
    <row r="21" spans="1:14" s="944" customFormat="1" ht="18.75" customHeight="1">
      <c r="A21" s="1509">
        <v>3</v>
      </c>
      <c r="B21" s="1510">
        <v>103.9</v>
      </c>
      <c r="C21" s="1508">
        <v>105.8</v>
      </c>
      <c r="D21" s="1508">
        <v>116.5</v>
      </c>
      <c r="E21" s="1508">
        <v>98.2</v>
      </c>
      <c r="F21" s="1508">
        <v>103.4</v>
      </c>
      <c r="G21" s="1508">
        <v>102.4</v>
      </c>
      <c r="H21" s="1508">
        <v>107.6</v>
      </c>
      <c r="I21" s="1508">
        <v>103.8</v>
      </c>
      <c r="J21" s="1508">
        <v>102.4</v>
      </c>
      <c r="K21" s="1508">
        <v>104.1</v>
      </c>
      <c r="L21" s="1508">
        <v>106.4</v>
      </c>
      <c r="M21" s="1508">
        <v>107.9</v>
      </c>
      <c r="N21" s="1508">
        <v>104.1</v>
      </c>
    </row>
    <row r="22" spans="1:14" s="944" customFormat="1" ht="18.75" customHeight="1">
      <c r="A22" s="1509">
        <v>4</v>
      </c>
      <c r="B22" s="1510">
        <v>105.7</v>
      </c>
      <c r="C22" s="1508">
        <v>106.3</v>
      </c>
      <c r="D22" s="1508">
        <v>118.2</v>
      </c>
      <c r="E22" s="1508">
        <v>98.2</v>
      </c>
      <c r="F22" s="1508">
        <v>109.9</v>
      </c>
      <c r="G22" s="1508">
        <v>102.4</v>
      </c>
      <c r="H22" s="1508">
        <v>107.7</v>
      </c>
      <c r="I22" s="1508">
        <v>106.8</v>
      </c>
      <c r="J22" s="1508">
        <v>102.3</v>
      </c>
      <c r="K22" s="1508">
        <v>104.1</v>
      </c>
      <c r="L22" s="1508">
        <v>108.5</v>
      </c>
      <c r="M22" s="1508">
        <v>108.1</v>
      </c>
      <c r="N22" s="1508">
        <v>104.1</v>
      </c>
    </row>
    <row r="23" spans="1:14" s="944" customFormat="1" ht="18.75" customHeight="1">
      <c r="A23" s="1509">
        <v>5</v>
      </c>
      <c r="B23" s="1510">
        <v>105.8</v>
      </c>
      <c r="C23" s="1508">
        <v>106.2</v>
      </c>
      <c r="D23" s="1508">
        <v>114.8</v>
      </c>
      <c r="E23" s="1508">
        <v>98.2</v>
      </c>
      <c r="F23" s="1508">
        <v>110.1</v>
      </c>
      <c r="G23" s="1508">
        <v>102.5</v>
      </c>
      <c r="H23" s="1508">
        <v>107.7</v>
      </c>
      <c r="I23" s="1508">
        <v>108.4</v>
      </c>
      <c r="J23" s="1508">
        <v>102.3</v>
      </c>
      <c r="K23" s="1508">
        <v>104.1</v>
      </c>
      <c r="L23" s="1508">
        <v>112.4</v>
      </c>
      <c r="M23" s="1508">
        <v>108.1</v>
      </c>
      <c r="N23" s="1508">
        <v>104.1</v>
      </c>
    </row>
    <row r="24" spans="1:14" s="944" customFormat="1" ht="18.75" customHeight="1">
      <c r="A24" s="1509">
        <v>6</v>
      </c>
      <c r="B24" s="1504">
        <v>106.2</v>
      </c>
      <c r="C24" s="1505">
        <v>106.2</v>
      </c>
      <c r="D24" s="1505">
        <v>112</v>
      </c>
      <c r="E24" s="1505">
        <v>99.8</v>
      </c>
      <c r="F24" s="1505">
        <v>110.6</v>
      </c>
      <c r="G24" s="1505">
        <v>102.5</v>
      </c>
      <c r="H24" s="1505">
        <v>107.7</v>
      </c>
      <c r="I24" s="1505">
        <v>110.1</v>
      </c>
      <c r="J24" s="1505">
        <v>102.3</v>
      </c>
      <c r="K24" s="1505">
        <v>104.1</v>
      </c>
      <c r="L24" s="1505">
        <v>117.6</v>
      </c>
      <c r="M24" s="1505">
        <v>108.1</v>
      </c>
      <c r="N24" s="1505">
        <v>104.3</v>
      </c>
    </row>
    <row r="25" spans="1:14" s="944" customFormat="1" ht="18.75" customHeight="1">
      <c r="A25" s="1509">
        <v>7</v>
      </c>
      <c r="B25" s="1504">
        <v>108</v>
      </c>
      <c r="C25" s="1505">
        <v>106.2</v>
      </c>
      <c r="D25" s="1505">
        <v>111.4</v>
      </c>
      <c r="E25" s="1505">
        <v>102.4</v>
      </c>
      <c r="F25" s="1505">
        <v>116.5</v>
      </c>
      <c r="G25" s="1505">
        <v>102.5</v>
      </c>
      <c r="H25" s="1505">
        <v>107.8</v>
      </c>
      <c r="I25" s="1505">
        <v>112.6</v>
      </c>
      <c r="J25" s="1505">
        <v>102.3</v>
      </c>
      <c r="K25" s="1505">
        <v>104.1</v>
      </c>
      <c r="L25" s="1505">
        <v>122.8</v>
      </c>
      <c r="M25" s="1505">
        <v>108.1</v>
      </c>
      <c r="N25" s="1505">
        <v>104.4</v>
      </c>
    </row>
    <row r="26" spans="1:14" s="944" customFormat="1" ht="18.75" customHeight="1">
      <c r="A26" s="1511" t="s">
        <v>557</v>
      </c>
      <c r="B26" s="1512">
        <v>101.1</v>
      </c>
      <c r="C26" s="1513">
        <v>105.4</v>
      </c>
      <c r="D26" s="1513">
        <v>103.2</v>
      </c>
      <c r="E26" s="1513">
        <v>98.6</v>
      </c>
      <c r="F26" s="1513">
        <v>96.6</v>
      </c>
      <c r="G26" s="1513">
        <v>102.3</v>
      </c>
      <c r="H26" s="1513">
        <v>107.6</v>
      </c>
      <c r="I26" s="1513">
        <v>96</v>
      </c>
      <c r="J26" s="1513">
        <v>102.5</v>
      </c>
      <c r="K26" s="1513">
        <v>103.7</v>
      </c>
      <c r="L26" s="1513">
        <v>106</v>
      </c>
      <c r="M26" s="1513">
        <v>107.7</v>
      </c>
      <c r="N26" s="1513">
        <v>103.7</v>
      </c>
    </row>
    <row r="27" spans="1:14" s="1506" customFormat="1" ht="18" customHeight="1">
      <c r="A27" s="1514" t="s">
        <v>1021</v>
      </c>
      <c r="B27" s="1515"/>
      <c r="C27" s="1515"/>
      <c r="D27" s="1515"/>
      <c r="E27" s="1515"/>
      <c r="F27" s="1515"/>
      <c r="G27" s="1515"/>
      <c r="H27" s="1515"/>
      <c r="I27" s="1515"/>
      <c r="J27" s="1515"/>
      <c r="K27" s="1515"/>
      <c r="L27" s="1515"/>
      <c r="M27" s="1515"/>
      <c r="N27" s="1515"/>
    </row>
    <row r="28" spans="1:14" s="1520" customFormat="1" ht="18" customHeight="1">
      <c r="A28" s="1516" t="s">
        <v>1022</v>
      </c>
      <c r="B28" s="1517"/>
      <c r="C28" s="1517"/>
      <c r="D28" s="1517"/>
      <c r="E28" s="1518"/>
      <c r="F28" s="1518"/>
      <c r="G28" s="1517"/>
      <c r="H28" s="1517"/>
      <c r="I28" s="1517"/>
      <c r="J28" s="1517"/>
      <c r="K28" s="1517"/>
      <c r="L28" s="1517"/>
      <c r="M28" s="1517"/>
      <c r="N28" s="1519"/>
    </row>
    <row r="29" spans="2:14" ht="13.5">
      <c r="B29" s="1521"/>
      <c r="C29" s="1521"/>
      <c r="D29" s="1521"/>
      <c r="E29" s="1521"/>
      <c r="F29" s="1521"/>
      <c r="G29" s="1521"/>
      <c r="H29" s="1521"/>
      <c r="I29" s="1521"/>
      <c r="J29" s="1521"/>
      <c r="K29" s="1521"/>
      <c r="L29" s="1521"/>
      <c r="M29" s="1521"/>
      <c r="N29" s="1521"/>
    </row>
    <row r="30" spans="2:14" ht="13.5">
      <c r="B30" s="1521"/>
      <c r="C30" s="1521"/>
      <c r="D30" s="1521"/>
      <c r="E30" s="1521"/>
      <c r="F30" s="1521"/>
      <c r="G30" s="1521"/>
      <c r="H30" s="1521"/>
      <c r="I30" s="1521"/>
      <c r="J30" s="1521"/>
      <c r="K30" s="1521"/>
      <c r="L30" s="1521"/>
      <c r="M30" s="1521"/>
      <c r="N30" s="1521"/>
    </row>
    <row r="31" spans="2:14" ht="13.5">
      <c r="B31" s="1521"/>
      <c r="C31" s="1521"/>
      <c r="D31" s="1521"/>
      <c r="E31" s="1521"/>
      <c r="F31" s="1521"/>
      <c r="G31" s="1521"/>
      <c r="H31" s="1521"/>
      <c r="I31" s="1521"/>
      <c r="J31" s="1521"/>
      <c r="K31" s="1521"/>
      <c r="L31" s="1521"/>
      <c r="M31" s="1521"/>
      <c r="N31" s="1521"/>
    </row>
    <row r="32" spans="2:14" ht="13.5">
      <c r="B32" s="1521"/>
      <c r="C32" s="1521"/>
      <c r="D32" s="1521"/>
      <c r="E32" s="1521"/>
      <c r="F32" s="1521"/>
      <c r="G32" s="1521"/>
      <c r="H32" s="1521"/>
      <c r="I32" s="1521"/>
      <c r="J32" s="1521"/>
      <c r="K32" s="1521"/>
      <c r="L32" s="1521"/>
      <c r="M32" s="1521"/>
      <c r="N32" s="1521"/>
    </row>
    <row r="33" spans="2:14" ht="13.5">
      <c r="B33" s="1521"/>
      <c r="C33" s="1521"/>
      <c r="D33" s="1521"/>
      <c r="E33" s="1521"/>
      <c r="F33" s="1521"/>
      <c r="G33" s="1521"/>
      <c r="H33" s="1521"/>
      <c r="I33" s="1521"/>
      <c r="J33" s="1521"/>
      <c r="K33" s="1521"/>
      <c r="L33" s="1521"/>
      <c r="M33" s="1521"/>
      <c r="N33" s="1521"/>
    </row>
  </sheetData>
  <sheetProtection/>
  <mergeCells count="16">
    <mergeCell ref="A1:N1"/>
    <mergeCell ref="A2:N2"/>
    <mergeCell ref="A3:A4"/>
    <mergeCell ref="B3:B4"/>
    <mergeCell ref="C3:C4"/>
    <mergeCell ref="D3:D4"/>
    <mergeCell ref="E3:E4"/>
    <mergeCell ref="F3:F4"/>
    <mergeCell ref="G3:G4"/>
    <mergeCell ref="H3:H4"/>
    <mergeCell ref="I3:I4"/>
    <mergeCell ref="J3:J4"/>
    <mergeCell ref="K3:K4"/>
    <mergeCell ref="L3:L4"/>
    <mergeCell ref="M3:M4"/>
    <mergeCell ref="N3:N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島根県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企画振興部統計課</dc:creator>
  <cp:keywords/>
  <dc:description/>
  <cp:lastModifiedBy>Windows ユーザー</cp:lastModifiedBy>
  <cp:lastPrinted>2021-09-14T04:47:19Z</cp:lastPrinted>
  <dcterms:created xsi:type="dcterms:W3CDTF">2000-04-17T06:20:17Z</dcterms:created>
  <dcterms:modified xsi:type="dcterms:W3CDTF">2023-06-28T04:05:53Z</dcterms:modified>
  <cp:category/>
  <cp:version/>
  <cp:contentType/>
  <cp:contentStatus/>
</cp:coreProperties>
</file>