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生活消費Ｇ\学校基本・学校保健調査\R02\02基本\10 R02確報作成・公表\02 県版作成\"/>
    </mc:Choice>
  </mc:AlternateContent>
  <bookViews>
    <workbookView xWindow="600" yWindow="165" windowWidth="19395" windowHeight="7785" activeTab="1"/>
  </bookViews>
  <sheets>
    <sheet name="2 (1) 学校調査" sheetId="1" r:id="rId1"/>
    <sheet name="2 (2) 卒業後の状況調査" sheetId="2" r:id="rId2"/>
  </sheets>
  <definedNames>
    <definedName name="_xlnm.Print_Area" localSheetId="0">'2 (1) 学校調査'!$A$1:$K$502</definedName>
    <definedName name="_xlnm.Print_Area" localSheetId="1">'2 (2) 卒業後の状況調査'!$A$1:$M$88</definedName>
  </definedNames>
  <calcPr calcId="162913"/>
</workbook>
</file>

<file path=xl/calcChain.xml><?xml version="1.0" encoding="utf-8"?>
<calcChain xmlns="http://schemas.openxmlformats.org/spreadsheetml/2006/main">
  <c r="J10" i="1" l="1"/>
  <c r="L81" i="2" l="1"/>
  <c r="K81" i="2"/>
  <c r="M69" i="2"/>
  <c r="J81" i="2"/>
  <c r="I81" i="2"/>
  <c r="G81" i="2"/>
  <c r="F81" i="2"/>
  <c r="E81" i="2"/>
  <c r="D81" i="2"/>
  <c r="D40" i="2"/>
  <c r="H57" i="2"/>
  <c r="I57" i="2" s="1"/>
  <c r="J57" i="2" s="1"/>
  <c r="H56" i="2"/>
  <c r="H55" i="2"/>
  <c r="I55" i="2" s="1"/>
  <c r="H54" i="2"/>
  <c r="H53" i="2"/>
  <c r="G52" i="2"/>
  <c r="F52" i="2"/>
  <c r="E52" i="2"/>
  <c r="D52" i="2"/>
  <c r="M40" i="2"/>
  <c r="L40" i="2"/>
  <c r="K40" i="2"/>
  <c r="J40" i="2"/>
  <c r="I40" i="2"/>
  <c r="H40" i="2"/>
  <c r="G40" i="2"/>
  <c r="F40" i="2"/>
  <c r="E40" i="2"/>
  <c r="J55" i="2" l="1"/>
  <c r="K55" i="2"/>
  <c r="L55" i="2" s="1"/>
  <c r="K57" i="2"/>
  <c r="L57" i="2" s="1"/>
  <c r="H52" i="2"/>
  <c r="L52" i="2" s="1"/>
  <c r="J52" i="2"/>
  <c r="I52" i="2"/>
  <c r="H23" i="2"/>
  <c r="H24" i="2"/>
  <c r="H25" i="2"/>
  <c r="H26" i="2"/>
  <c r="H27" i="2"/>
  <c r="H28" i="2"/>
  <c r="H22" i="2"/>
  <c r="K476" i="1"/>
  <c r="K180" i="1" l="1"/>
  <c r="I497" i="1" l="1"/>
  <c r="H497" i="1"/>
  <c r="G497" i="1"/>
  <c r="F497" i="1"/>
  <c r="E497" i="1"/>
  <c r="I486" i="1"/>
  <c r="H486" i="1"/>
  <c r="G486" i="1"/>
  <c r="F486" i="1"/>
  <c r="E486" i="1"/>
  <c r="I475" i="1"/>
  <c r="H475" i="1"/>
  <c r="G475" i="1"/>
  <c r="F475" i="1"/>
  <c r="E475" i="1"/>
  <c r="I462" i="1"/>
  <c r="H462" i="1"/>
  <c r="G462" i="1"/>
  <c r="F462" i="1"/>
  <c r="E462" i="1"/>
  <c r="I451" i="1"/>
  <c r="H451" i="1"/>
  <c r="G451" i="1"/>
  <c r="F451" i="1"/>
  <c r="E451" i="1"/>
  <c r="I440" i="1"/>
  <c r="H440" i="1"/>
  <c r="G440" i="1"/>
  <c r="F440" i="1"/>
  <c r="E440" i="1"/>
  <c r="I427" i="1"/>
  <c r="H427" i="1"/>
  <c r="G427" i="1"/>
  <c r="F427" i="1"/>
  <c r="E427" i="1"/>
  <c r="I416" i="1"/>
  <c r="H416" i="1"/>
  <c r="G416" i="1"/>
  <c r="F416" i="1"/>
  <c r="E416" i="1"/>
  <c r="I405" i="1"/>
  <c r="H405" i="1"/>
  <c r="G405" i="1"/>
  <c r="F405" i="1"/>
  <c r="E405" i="1"/>
  <c r="I381" i="1"/>
  <c r="H381" i="1"/>
  <c r="G381" i="1"/>
  <c r="F381" i="1"/>
  <c r="E381" i="1"/>
  <c r="I375" i="1"/>
  <c r="H375" i="1"/>
  <c r="G375" i="1"/>
  <c r="F375" i="1"/>
  <c r="E375" i="1"/>
  <c r="I374" i="1"/>
  <c r="H374" i="1"/>
  <c r="G374" i="1"/>
  <c r="F374" i="1"/>
  <c r="E374" i="1"/>
  <c r="I373" i="1"/>
  <c r="H373" i="1"/>
  <c r="G373" i="1"/>
  <c r="F373" i="1"/>
  <c r="E373" i="1"/>
  <c r="I372" i="1"/>
  <c r="H372" i="1"/>
  <c r="G372" i="1"/>
  <c r="F372" i="1"/>
  <c r="E372" i="1"/>
  <c r="I371" i="1"/>
  <c r="H371" i="1"/>
  <c r="G371" i="1"/>
  <c r="F371" i="1"/>
  <c r="E371" i="1"/>
  <c r="I370" i="1"/>
  <c r="H370" i="1"/>
  <c r="G370" i="1"/>
  <c r="F370" i="1"/>
  <c r="E370" i="1"/>
  <c r="I369" i="1"/>
  <c r="H369" i="1"/>
  <c r="G369" i="1"/>
  <c r="F369" i="1"/>
  <c r="E369" i="1"/>
  <c r="I359" i="1"/>
  <c r="H359" i="1"/>
  <c r="G359" i="1"/>
  <c r="F359" i="1"/>
  <c r="E359" i="1"/>
  <c r="I348" i="1"/>
  <c r="H348" i="1"/>
  <c r="G348" i="1"/>
  <c r="F348" i="1"/>
  <c r="E348" i="1"/>
  <c r="I340" i="1"/>
  <c r="H340" i="1"/>
  <c r="G340" i="1"/>
  <c r="F340" i="1"/>
  <c r="E340" i="1"/>
  <c r="I339" i="1"/>
  <c r="H339" i="1"/>
  <c r="G339" i="1"/>
  <c r="F339" i="1"/>
  <c r="E339" i="1"/>
  <c r="I338" i="1"/>
  <c r="H338" i="1"/>
  <c r="G338" i="1"/>
  <c r="F338" i="1"/>
  <c r="E338" i="1"/>
  <c r="I337" i="1"/>
  <c r="H337" i="1"/>
  <c r="G337" i="1"/>
  <c r="F337" i="1"/>
  <c r="E337" i="1"/>
  <c r="I336" i="1"/>
  <c r="H336" i="1"/>
  <c r="G336" i="1"/>
  <c r="F336" i="1"/>
  <c r="E336" i="1"/>
  <c r="I335" i="1"/>
  <c r="H335" i="1"/>
  <c r="G335" i="1"/>
  <c r="F335" i="1"/>
  <c r="E335" i="1"/>
  <c r="I334" i="1"/>
  <c r="H334" i="1"/>
  <c r="G334" i="1"/>
  <c r="F334" i="1"/>
  <c r="E334" i="1"/>
  <c r="I324" i="1"/>
  <c r="H324" i="1"/>
  <c r="G324" i="1"/>
  <c r="F324" i="1"/>
  <c r="E324" i="1"/>
  <c r="I318" i="1"/>
  <c r="H318" i="1"/>
  <c r="G318" i="1"/>
  <c r="F318" i="1"/>
  <c r="E318" i="1"/>
  <c r="I317" i="1"/>
  <c r="H317" i="1"/>
  <c r="G317" i="1"/>
  <c r="F317" i="1"/>
  <c r="E317" i="1"/>
  <c r="I316" i="1"/>
  <c r="H316" i="1"/>
  <c r="G316" i="1"/>
  <c r="F316" i="1"/>
  <c r="E316" i="1"/>
  <c r="I315" i="1"/>
  <c r="H315" i="1"/>
  <c r="G315" i="1"/>
  <c r="F315" i="1"/>
  <c r="E315" i="1"/>
  <c r="I314" i="1"/>
  <c r="H314" i="1"/>
  <c r="G314" i="1"/>
  <c r="F314" i="1"/>
  <c r="E314" i="1"/>
  <c r="I313" i="1"/>
  <c r="H313" i="1"/>
  <c r="G313" i="1"/>
  <c r="F313" i="1"/>
  <c r="E313" i="1"/>
  <c r="I312" i="1"/>
  <c r="H312" i="1"/>
  <c r="G312" i="1"/>
  <c r="F312" i="1"/>
  <c r="E312" i="1"/>
  <c r="I302" i="1"/>
  <c r="H302" i="1"/>
  <c r="G302" i="1"/>
  <c r="F302" i="1"/>
  <c r="E302" i="1"/>
  <c r="I291" i="1" l="1"/>
  <c r="H291" i="1"/>
  <c r="G291" i="1"/>
  <c r="F291" i="1"/>
  <c r="E291" i="1"/>
  <c r="I282" i="1"/>
  <c r="H282" i="1"/>
  <c r="G282" i="1"/>
  <c r="I280" i="1"/>
  <c r="H280" i="1"/>
  <c r="I279" i="1"/>
  <c r="H279" i="1"/>
  <c r="I278" i="1"/>
  <c r="H278" i="1"/>
  <c r="G278" i="1"/>
  <c r="I277" i="1"/>
  <c r="H277" i="1"/>
  <c r="G277" i="1"/>
  <c r="F277" i="1"/>
  <c r="I267" i="1"/>
  <c r="H267" i="1"/>
  <c r="G267" i="1"/>
  <c r="I260" i="1"/>
  <c r="H260" i="1"/>
  <c r="G260" i="1"/>
  <c r="I258" i="1"/>
  <c r="H258" i="1"/>
  <c r="I257" i="1"/>
  <c r="H257" i="1"/>
  <c r="I256" i="1"/>
  <c r="H256" i="1"/>
  <c r="G256" i="1"/>
  <c r="I255" i="1"/>
  <c r="H255" i="1"/>
  <c r="G255" i="1"/>
  <c r="F255" i="1"/>
  <c r="I245" i="1"/>
  <c r="H245" i="1"/>
  <c r="G245" i="1"/>
  <c r="I234" i="1"/>
  <c r="H234" i="1"/>
  <c r="G234" i="1"/>
  <c r="I226" i="1" l="1"/>
  <c r="H226" i="1"/>
  <c r="G226" i="1"/>
  <c r="F226" i="1"/>
  <c r="E226" i="1"/>
  <c r="I225" i="1"/>
  <c r="H225" i="1"/>
  <c r="G225" i="1"/>
  <c r="F225" i="1"/>
  <c r="E225" i="1"/>
  <c r="I224" i="1"/>
  <c r="H224" i="1"/>
  <c r="G224" i="1"/>
  <c r="F224" i="1"/>
  <c r="E224" i="1"/>
  <c r="I223" i="1"/>
  <c r="H223" i="1"/>
  <c r="G223" i="1"/>
  <c r="F223" i="1"/>
  <c r="E223" i="1"/>
  <c r="I222" i="1"/>
  <c r="H222" i="1"/>
  <c r="G222" i="1"/>
  <c r="F222" i="1"/>
  <c r="E222" i="1"/>
  <c r="I221" i="1"/>
  <c r="H221" i="1"/>
  <c r="G221" i="1"/>
  <c r="F221" i="1"/>
  <c r="E221" i="1"/>
  <c r="I220" i="1"/>
  <c r="H220" i="1"/>
  <c r="G220" i="1"/>
  <c r="F220" i="1"/>
  <c r="E220" i="1"/>
  <c r="I210" i="1"/>
  <c r="H210" i="1"/>
  <c r="G210" i="1"/>
  <c r="F210" i="1"/>
  <c r="E210" i="1"/>
  <c r="I204" i="1"/>
  <c r="H204" i="1"/>
  <c r="G204" i="1"/>
  <c r="F204" i="1"/>
  <c r="E204" i="1"/>
  <c r="I203" i="1"/>
  <c r="H203" i="1"/>
  <c r="G203" i="1"/>
  <c r="F203" i="1"/>
  <c r="E203" i="1"/>
  <c r="I202" i="1"/>
  <c r="H202" i="1"/>
  <c r="G202" i="1"/>
  <c r="F202" i="1"/>
  <c r="E202" i="1"/>
  <c r="I201" i="1"/>
  <c r="H201" i="1"/>
  <c r="G201" i="1"/>
  <c r="F201" i="1"/>
  <c r="E201" i="1"/>
  <c r="I200" i="1"/>
  <c r="H200" i="1"/>
  <c r="G200" i="1"/>
  <c r="F200" i="1"/>
  <c r="E200" i="1"/>
  <c r="I199" i="1"/>
  <c r="H199" i="1"/>
  <c r="G199" i="1"/>
  <c r="F199" i="1"/>
  <c r="E199" i="1"/>
  <c r="I198" i="1"/>
  <c r="H198" i="1"/>
  <c r="G198" i="1"/>
  <c r="F198" i="1"/>
  <c r="E198" i="1"/>
  <c r="I188" i="1"/>
  <c r="H188" i="1"/>
  <c r="G188" i="1"/>
  <c r="F188" i="1"/>
  <c r="E188" i="1"/>
  <c r="I177" i="1"/>
  <c r="H177" i="1"/>
  <c r="G177" i="1"/>
  <c r="F177" i="1"/>
  <c r="E177" i="1"/>
  <c r="I169" i="1"/>
  <c r="H169" i="1"/>
  <c r="G169" i="1"/>
  <c r="F169" i="1"/>
  <c r="E169" i="1"/>
  <c r="I168" i="1"/>
  <c r="H168" i="1"/>
  <c r="G168" i="1"/>
  <c r="F168" i="1"/>
  <c r="E168" i="1"/>
  <c r="I167" i="1"/>
  <c r="H167" i="1"/>
  <c r="G167" i="1"/>
  <c r="F167" i="1"/>
  <c r="E167" i="1"/>
  <c r="I166" i="1"/>
  <c r="H166" i="1"/>
  <c r="G166" i="1"/>
  <c r="F166" i="1"/>
  <c r="E166" i="1"/>
  <c r="I165" i="1"/>
  <c r="H165" i="1"/>
  <c r="G165" i="1"/>
  <c r="F165" i="1"/>
  <c r="E165" i="1"/>
  <c r="I164" i="1"/>
  <c r="H164" i="1"/>
  <c r="G164" i="1"/>
  <c r="F164" i="1"/>
  <c r="E164" i="1"/>
  <c r="I163" i="1"/>
  <c r="H163" i="1"/>
  <c r="G163" i="1"/>
  <c r="F163" i="1"/>
  <c r="E163" i="1"/>
  <c r="I153" i="1"/>
  <c r="H153" i="1"/>
  <c r="G153" i="1"/>
  <c r="F153" i="1"/>
  <c r="E153" i="1"/>
  <c r="I147" i="1"/>
  <c r="H147" i="1"/>
  <c r="G147" i="1"/>
  <c r="F147" i="1"/>
  <c r="E147" i="1"/>
  <c r="I146" i="1"/>
  <c r="H146" i="1"/>
  <c r="G146" i="1"/>
  <c r="F146" i="1"/>
  <c r="E146" i="1"/>
  <c r="I145" i="1"/>
  <c r="H145" i="1"/>
  <c r="G145" i="1"/>
  <c r="F145" i="1"/>
  <c r="E145" i="1"/>
  <c r="I144" i="1"/>
  <c r="H144" i="1"/>
  <c r="G144" i="1"/>
  <c r="F144" i="1"/>
  <c r="E144" i="1"/>
  <c r="I143" i="1"/>
  <c r="H143" i="1"/>
  <c r="G143" i="1"/>
  <c r="F143" i="1"/>
  <c r="E143" i="1"/>
  <c r="I142" i="1"/>
  <c r="H142" i="1"/>
  <c r="G142" i="1"/>
  <c r="F142" i="1"/>
  <c r="E142" i="1"/>
  <c r="I141" i="1"/>
  <c r="H141" i="1"/>
  <c r="G141" i="1"/>
  <c r="F141" i="1"/>
  <c r="E141" i="1"/>
  <c r="I131" i="1"/>
  <c r="H131" i="1"/>
  <c r="G131" i="1"/>
  <c r="F131" i="1"/>
  <c r="E131" i="1"/>
  <c r="I120" i="1"/>
  <c r="H120" i="1"/>
  <c r="G120" i="1"/>
  <c r="F120" i="1"/>
  <c r="E120" i="1"/>
  <c r="I112" i="1"/>
  <c r="H112" i="1"/>
  <c r="G112" i="1"/>
  <c r="F112" i="1"/>
  <c r="E112" i="1"/>
  <c r="I111" i="1"/>
  <c r="H111" i="1"/>
  <c r="G111" i="1"/>
  <c r="F111" i="1"/>
  <c r="E111" i="1"/>
  <c r="I110" i="1"/>
  <c r="H110" i="1"/>
  <c r="G110" i="1"/>
  <c r="F110" i="1"/>
  <c r="E110" i="1"/>
  <c r="I109" i="1"/>
  <c r="H109" i="1"/>
  <c r="G109" i="1"/>
  <c r="F109" i="1"/>
  <c r="E109" i="1"/>
  <c r="I108" i="1"/>
  <c r="H108" i="1"/>
  <c r="G108" i="1"/>
  <c r="F108" i="1"/>
  <c r="E108" i="1"/>
  <c r="I107" i="1"/>
  <c r="H107" i="1"/>
  <c r="G107" i="1"/>
  <c r="F107" i="1"/>
  <c r="E107" i="1"/>
  <c r="I106" i="1"/>
  <c r="H106" i="1"/>
  <c r="G106" i="1"/>
  <c r="F106" i="1"/>
  <c r="E106" i="1"/>
  <c r="I96" i="1"/>
  <c r="H96" i="1"/>
  <c r="G96" i="1"/>
  <c r="F96" i="1"/>
  <c r="E96" i="1"/>
  <c r="I90" i="1"/>
  <c r="H90" i="1"/>
  <c r="G90" i="1"/>
  <c r="F90" i="1"/>
  <c r="E90" i="1"/>
  <c r="I89" i="1"/>
  <c r="H89" i="1"/>
  <c r="G89" i="1"/>
  <c r="F89" i="1"/>
  <c r="E89" i="1"/>
  <c r="I88" i="1"/>
  <c r="H88" i="1"/>
  <c r="G88" i="1"/>
  <c r="F88" i="1"/>
  <c r="E88" i="1"/>
  <c r="I87" i="1"/>
  <c r="H87" i="1"/>
  <c r="G87" i="1"/>
  <c r="F87" i="1"/>
  <c r="E87" i="1"/>
  <c r="I86" i="1"/>
  <c r="H86" i="1"/>
  <c r="G86" i="1"/>
  <c r="F86" i="1"/>
  <c r="E86" i="1"/>
  <c r="I85" i="1"/>
  <c r="H85" i="1"/>
  <c r="G85" i="1"/>
  <c r="F85" i="1"/>
  <c r="E85" i="1"/>
  <c r="I84" i="1"/>
  <c r="H84" i="1"/>
  <c r="G84" i="1"/>
  <c r="F84" i="1"/>
  <c r="E84" i="1"/>
  <c r="I74" i="1"/>
  <c r="H74" i="1"/>
  <c r="G74" i="1"/>
  <c r="F74" i="1"/>
  <c r="E74" i="1"/>
  <c r="I63" i="1"/>
  <c r="H63" i="1"/>
  <c r="G63" i="1"/>
  <c r="F63" i="1"/>
  <c r="E63" i="1"/>
  <c r="I55" i="1"/>
  <c r="H55" i="1"/>
  <c r="G55" i="1"/>
  <c r="F55" i="1"/>
  <c r="E55" i="1"/>
  <c r="I54" i="1"/>
  <c r="H54" i="1"/>
  <c r="G54" i="1"/>
  <c r="F54" i="1"/>
  <c r="E54" i="1"/>
  <c r="I53" i="1"/>
  <c r="H53" i="1"/>
  <c r="G53" i="1"/>
  <c r="F53" i="1"/>
  <c r="E53" i="1"/>
  <c r="I52" i="1"/>
  <c r="H52" i="1"/>
  <c r="G52" i="1"/>
  <c r="F52" i="1"/>
  <c r="E52" i="1"/>
  <c r="I51" i="1"/>
  <c r="H51" i="1"/>
  <c r="G51" i="1"/>
  <c r="F51" i="1"/>
  <c r="E51" i="1"/>
  <c r="I50" i="1"/>
  <c r="H50" i="1"/>
  <c r="G50" i="1"/>
  <c r="F50" i="1"/>
  <c r="E50" i="1"/>
  <c r="I49" i="1"/>
  <c r="H49" i="1"/>
  <c r="G49" i="1"/>
  <c r="F49" i="1"/>
  <c r="E49" i="1"/>
  <c r="I40" i="1"/>
  <c r="H40" i="1"/>
  <c r="G40" i="1"/>
  <c r="F40" i="1"/>
  <c r="E40" i="1"/>
  <c r="I35" i="1"/>
  <c r="H35" i="1"/>
  <c r="G35" i="1"/>
  <c r="F35" i="1"/>
  <c r="E35" i="1"/>
  <c r="I34" i="1"/>
  <c r="H34" i="1"/>
  <c r="G34" i="1"/>
  <c r="F34" i="1"/>
  <c r="E34" i="1"/>
  <c r="I33" i="1"/>
  <c r="H33" i="1"/>
  <c r="G33" i="1"/>
  <c r="F33" i="1"/>
  <c r="E33" i="1"/>
  <c r="I32" i="1"/>
  <c r="H32" i="1"/>
  <c r="G32" i="1"/>
  <c r="F32" i="1"/>
  <c r="E32" i="1"/>
  <c r="I31" i="1"/>
  <c r="H31" i="1"/>
  <c r="G31" i="1"/>
  <c r="F31" i="1"/>
  <c r="E31" i="1"/>
  <c r="I30" i="1"/>
  <c r="H30" i="1"/>
  <c r="G30" i="1"/>
  <c r="F30" i="1"/>
  <c r="E30" i="1"/>
  <c r="I29" i="1"/>
  <c r="H29" i="1"/>
  <c r="G29" i="1"/>
  <c r="F29" i="1"/>
  <c r="E29" i="1"/>
  <c r="I20" i="1"/>
  <c r="H20" i="1"/>
  <c r="G20" i="1"/>
  <c r="F20" i="1"/>
  <c r="E20" i="1"/>
  <c r="I10" i="1"/>
  <c r="H10" i="1"/>
  <c r="G10" i="1"/>
  <c r="F10" i="1"/>
  <c r="E10" i="1"/>
  <c r="J33" i="1" l="1"/>
  <c r="K432" i="1" l="1"/>
  <c r="K349" i="1" l="1"/>
  <c r="K350" i="1"/>
  <c r="K351" i="1"/>
  <c r="K352" i="1"/>
  <c r="K353" i="1"/>
  <c r="K235" i="1" l="1"/>
  <c r="K236" i="1"/>
  <c r="K246" i="1"/>
  <c r="K247" i="1"/>
  <c r="K268" i="1"/>
  <c r="K269" i="1"/>
  <c r="F394" i="1" l="1"/>
  <c r="K383" i="1"/>
  <c r="J397" i="1" l="1"/>
  <c r="I397" i="1"/>
  <c r="H397" i="1"/>
  <c r="G397" i="1"/>
  <c r="F397" i="1"/>
  <c r="E397" i="1"/>
  <c r="J396" i="1"/>
  <c r="I396" i="1"/>
  <c r="H396" i="1"/>
  <c r="G396" i="1"/>
  <c r="F396" i="1"/>
  <c r="E396" i="1"/>
  <c r="J395" i="1"/>
  <c r="I395" i="1"/>
  <c r="H395" i="1"/>
  <c r="G395" i="1"/>
  <c r="F395" i="1"/>
  <c r="E395" i="1"/>
  <c r="J394" i="1"/>
  <c r="I394" i="1"/>
  <c r="H394" i="1"/>
  <c r="G394" i="1"/>
  <c r="E394" i="1"/>
  <c r="J393" i="1"/>
  <c r="I393" i="1"/>
  <c r="H393" i="1"/>
  <c r="G393" i="1"/>
  <c r="F393" i="1"/>
  <c r="E393" i="1"/>
  <c r="J391" i="1"/>
  <c r="I391" i="1"/>
  <c r="H391" i="1"/>
  <c r="G391" i="1"/>
  <c r="F391" i="1"/>
  <c r="E391" i="1"/>
  <c r="K386" i="1"/>
  <c r="K385" i="1"/>
  <c r="K384" i="1"/>
  <c r="K382" i="1"/>
  <c r="J381" i="1"/>
  <c r="K380" i="1"/>
  <c r="J375" i="1"/>
  <c r="J374" i="1"/>
  <c r="J373" i="1"/>
  <c r="J372" i="1"/>
  <c r="J371" i="1"/>
  <c r="J369" i="1"/>
  <c r="K364" i="1"/>
  <c r="K363" i="1"/>
  <c r="K362" i="1"/>
  <c r="K361" i="1"/>
  <c r="K360" i="1"/>
  <c r="J359" i="1"/>
  <c r="K358" i="1"/>
  <c r="J348" i="1"/>
  <c r="K348" i="1" s="1"/>
  <c r="K347" i="1"/>
  <c r="K397" i="1" l="1"/>
  <c r="J370" i="1"/>
  <c r="K371" i="1"/>
  <c r="K373" i="1"/>
  <c r="K393" i="1"/>
  <c r="K395" i="1"/>
  <c r="K391" i="1"/>
  <c r="K381" i="1"/>
  <c r="K375" i="1"/>
  <c r="F392" i="1"/>
  <c r="J392" i="1"/>
  <c r="K372" i="1"/>
  <c r="K374" i="1"/>
  <c r="H392" i="1"/>
  <c r="K369" i="1"/>
  <c r="K394" i="1"/>
  <c r="K396" i="1"/>
  <c r="G392" i="1"/>
  <c r="E392" i="1"/>
  <c r="I392" i="1"/>
  <c r="K359" i="1"/>
  <c r="K69" i="2"/>
  <c r="K392" i="1" l="1"/>
  <c r="K370" i="1"/>
  <c r="J312" i="1"/>
  <c r="J282" i="1"/>
  <c r="J280" i="1"/>
  <c r="K280" i="1" s="1"/>
  <c r="J279" i="1"/>
  <c r="K279" i="1" s="1"/>
  <c r="J277" i="1"/>
  <c r="K271" i="1"/>
  <c r="J267" i="1"/>
  <c r="K266" i="1"/>
  <c r="J260" i="1"/>
  <c r="J258" i="1"/>
  <c r="K258" i="1" s="1"/>
  <c r="J257" i="1"/>
  <c r="K257" i="1" s="1"/>
  <c r="J255" i="1"/>
  <c r="K249" i="1"/>
  <c r="J245" i="1"/>
  <c r="K244" i="1"/>
  <c r="K238" i="1"/>
  <c r="J234" i="1"/>
  <c r="K233" i="1"/>
  <c r="J497" i="1"/>
  <c r="J486" i="1"/>
  <c r="J475" i="1"/>
  <c r="J462" i="1"/>
  <c r="J451" i="1"/>
  <c r="J440" i="1"/>
  <c r="J427" i="1"/>
  <c r="J416" i="1"/>
  <c r="J405" i="1"/>
  <c r="J334" i="1"/>
  <c r="J336" i="1"/>
  <c r="J337" i="1"/>
  <c r="J338" i="1"/>
  <c r="J339" i="1"/>
  <c r="J340" i="1"/>
  <c r="J324" i="1"/>
  <c r="J314" i="1"/>
  <c r="J315" i="1"/>
  <c r="J316" i="1"/>
  <c r="J317" i="1"/>
  <c r="J318" i="1"/>
  <c r="J302" i="1"/>
  <c r="J291" i="1"/>
  <c r="J220" i="1"/>
  <c r="J222" i="1"/>
  <c r="J223" i="1"/>
  <c r="J224" i="1"/>
  <c r="J225" i="1"/>
  <c r="J226" i="1"/>
  <c r="J210" i="1"/>
  <c r="J198" i="1"/>
  <c r="J200" i="1"/>
  <c r="J201" i="1"/>
  <c r="J202" i="1"/>
  <c r="J203" i="1"/>
  <c r="J204" i="1"/>
  <c r="J188" i="1"/>
  <c r="J177" i="1"/>
  <c r="J163" i="1"/>
  <c r="J165" i="1"/>
  <c r="J166" i="1"/>
  <c r="J167" i="1"/>
  <c r="J168" i="1"/>
  <c r="J169" i="1"/>
  <c r="J153" i="1"/>
  <c r="J141" i="1"/>
  <c r="J143" i="1"/>
  <c r="J144" i="1"/>
  <c r="J145" i="1"/>
  <c r="J146" i="1"/>
  <c r="J147" i="1"/>
  <c r="J131" i="1"/>
  <c r="J120" i="1"/>
  <c r="J106" i="1"/>
  <c r="J108" i="1"/>
  <c r="J109" i="1"/>
  <c r="J110" i="1"/>
  <c r="J111" i="1"/>
  <c r="J112" i="1"/>
  <c r="J96" i="1"/>
  <c r="J84" i="1"/>
  <c r="J86" i="1"/>
  <c r="J87" i="1"/>
  <c r="J88" i="1"/>
  <c r="J89" i="1"/>
  <c r="J90" i="1"/>
  <c r="J74" i="1"/>
  <c r="J63" i="1"/>
  <c r="J49" i="1"/>
  <c r="J51" i="1"/>
  <c r="J52" i="1"/>
  <c r="J53" i="1"/>
  <c r="J54" i="1"/>
  <c r="J55" i="1"/>
  <c r="J40" i="1"/>
  <c r="J29" i="1"/>
  <c r="J31" i="1"/>
  <c r="J32" i="1"/>
  <c r="J34" i="1"/>
  <c r="J35" i="1"/>
  <c r="J20" i="1"/>
  <c r="K502" i="1"/>
  <c r="K501" i="1"/>
  <c r="K500" i="1"/>
  <c r="K499" i="1"/>
  <c r="K498" i="1"/>
  <c r="K496" i="1"/>
  <c r="K491" i="1"/>
  <c r="K490" i="1"/>
  <c r="K489" i="1"/>
  <c r="K488" i="1"/>
  <c r="K487" i="1"/>
  <c r="K485" i="1"/>
  <c r="K480" i="1"/>
  <c r="K479" i="1"/>
  <c r="K477" i="1"/>
  <c r="K474" i="1"/>
  <c r="K467" i="1"/>
  <c r="K466" i="1"/>
  <c r="K465" i="1"/>
  <c r="K464" i="1"/>
  <c r="K463" i="1"/>
  <c r="K461" i="1"/>
  <c r="K456" i="1"/>
  <c r="K455" i="1"/>
  <c r="K454" i="1"/>
  <c r="K453" i="1"/>
  <c r="K452" i="1"/>
  <c r="K450" i="1"/>
  <c r="K445" i="1"/>
  <c r="K444" i="1"/>
  <c r="K443" i="1"/>
  <c r="K439" i="1"/>
  <c r="K431" i="1"/>
  <c r="K430" i="1"/>
  <c r="K429" i="1"/>
  <c r="K428" i="1"/>
  <c r="K426" i="1"/>
  <c r="K421" i="1"/>
  <c r="K420" i="1"/>
  <c r="K419" i="1"/>
  <c r="K418" i="1"/>
  <c r="K417" i="1"/>
  <c r="K415" i="1"/>
  <c r="K404" i="1"/>
  <c r="K329" i="1"/>
  <c r="K328" i="1"/>
  <c r="K327" i="1"/>
  <c r="K326" i="1"/>
  <c r="K325" i="1"/>
  <c r="K323" i="1"/>
  <c r="K307" i="1"/>
  <c r="K306" i="1"/>
  <c r="K305" i="1"/>
  <c r="K304" i="1"/>
  <c r="K303" i="1"/>
  <c r="K301" i="1"/>
  <c r="K296" i="1"/>
  <c r="K295" i="1"/>
  <c r="K290" i="1"/>
  <c r="K215" i="1"/>
  <c r="K214" i="1"/>
  <c r="K213" i="1"/>
  <c r="K212" i="1"/>
  <c r="K211" i="1"/>
  <c r="K209" i="1"/>
  <c r="K193" i="1"/>
  <c r="K192" i="1"/>
  <c r="K191" i="1"/>
  <c r="K190" i="1"/>
  <c r="K189" i="1"/>
  <c r="K187" i="1"/>
  <c r="K182" i="1"/>
  <c r="K181" i="1"/>
  <c r="K179" i="1"/>
  <c r="K178" i="1"/>
  <c r="K176" i="1"/>
  <c r="K158" i="1"/>
  <c r="K157" i="1"/>
  <c r="K156" i="1"/>
  <c r="K155" i="1"/>
  <c r="K154" i="1"/>
  <c r="K152" i="1"/>
  <c r="K136" i="1"/>
  <c r="K135" i="1"/>
  <c r="K134" i="1"/>
  <c r="K133" i="1"/>
  <c r="K132" i="1"/>
  <c r="K130" i="1"/>
  <c r="K125" i="1"/>
  <c r="K124" i="1"/>
  <c r="K123" i="1"/>
  <c r="K122" i="1"/>
  <c r="K121" i="1"/>
  <c r="K119" i="1"/>
  <c r="K101" i="1"/>
  <c r="K100" i="1"/>
  <c r="K99" i="1"/>
  <c r="K98" i="1"/>
  <c r="K97" i="1"/>
  <c r="K95" i="1"/>
  <c r="K79" i="1"/>
  <c r="K78" i="1"/>
  <c r="K77" i="1"/>
  <c r="K76" i="1"/>
  <c r="K75" i="1"/>
  <c r="K73" i="1"/>
  <c r="K68" i="1"/>
  <c r="K67" i="1"/>
  <c r="K66" i="1"/>
  <c r="K65" i="1"/>
  <c r="K64" i="1"/>
  <c r="K62" i="1"/>
  <c r="K45" i="1"/>
  <c r="K44" i="1"/>
  <c r="K43" i="1"/>
  <c r="K42" i="1"/>
  <c r="K41" i="1"/>
  <c r="K39" i="1"/>
  <c r="K19" i="1"/>
  <c r="K25" i="1"/>
  <c r="K24" i="1"/>
  <c r="K23" i="1"/>
  <c r="K22" i="1"/>
  <c r="K21" i="1"/>
  <c r="K15" i="1"/>
  <c r="K13" i="1"/>
  <c r="K14" i="1"/>
  <c r="K11" i="1"/>
  <c r="K9" i="1"/>
  <c r="D23" i="2"/>
  <c r="G23" i="2"/>
  <c r="K11" i="2"/>
  <c r="L11" i="2"/>
  <c r="M11" i="2"/>
  <c r="E23" i="2"/>
  <c r="F23" i="2"/>
  <c r="J313" i="1" l="1"/>
  <c r="J50" i="1"/>
  <c r="K31" i="1"/>
  <c r="K267" i="1"/>
  <c r="J107" i="1"/>
  <c r="J335" i="1"/>
  <c r="K260" i="1"/>
  <c r="K282" i="1"/>
  <c r="J278" i="1"/>
  <c r="K277" i="1"/>
  <c r="K234" i="1"/>
  <c r="K255" i="1"/>
  <c r="J85" i="1"/>
  <c r="J256" i="1"/>
  <c r="J30" i="1"/>
  <c r="J142" i="1"/>
  <c r="J164" i="1"/>
  <c r="J199" i="1"/>
  <c r="J221" i="1"/>
  <c r="K245" i="1"/>
  <c r="E69" i="2"/>
  <c r="J11" i="2"/>
  <c r="D11" i="2"/>
  <c r="L23" i="2" s="1"/>
  <c r="K440" i="1"/>
  <c r="K324" i="1"/>
  <c r="K109" i="1"/>
  <c r="K106" i="1"/>
  <c r="K427" i="1"/>
  <c r="K416" i="1"/>
  <c r="L69" i="2"/>
  <c r="I69" i="2"/>
  <c r="H69" i="2"/>
  <c r="G69" i="2"/>
  <c r="F69" i="2"/>
  <c r="D69" i="2"/>
  <c r="I11" i="2"/>
  <c r="H11" i="2"/>
  <c r="G11" i="2"/>
  <c r="F11" i="2"/>
  <c r="E11" i="2"/>
  <c r="K497" i="1"/>
  <c r="K486" i="1"/>
  <c r="K475" i="1"/>
  <c r="K462" i="1"/>
  <c r="K451" i="1"/>
  <c r="K302" i="1"/>
  <c r="K210" i="1"/>
  <c r="K188" i="1"/>
  <c r="K177" i="1"/>
  <c r="K153" i="1"/>
  <c r="K131" i="1"/>
  <c r="K120" i="1"/>
  <c r="K40" i="1"/>
  <c r="K20" i="1"/>
  <c r="K10" i="1"/>
  <c r="K147" i="1"/>
  <c r="K146" i="1"/>
  <c r="K145" i="1"/>
  <c r="K144" i="1"/>
  <c r="K143" i="1"/>
  <c r="K141" i="1"/>
  <c r="K96" i="1"/>
  <c r="K74" i="1"/>
  <c r="K63" i="1"/>
  <c r="K226" i="1"/>
  <c r="K225" i="1"/>
  <c r="K224" i="1"/>
  <c r="K223" i="1"/>
  <c r="K222" i="1"/>
  <c r="K220" i="1"/>
  <c r="K204" i="1"/>
  <c r="K203" i="1"/>
  <c r="K202" i="1"/>
  <c r="K201" i="1"/>
  <c r="K200" i="1"/>
  <c r="K198" i="1"/>
  <c r="K340" i="1"/>
  <c r="K339" i="1"/>
  <c r="K338" i="1"/>
  <c r="K337" i="1"/>
  <c r="K336" i="1"/>
  <c r="K334" i="1"/>
  <c r="K318" i="1"/>
  <c r="K317" i="1"/>
  <c r="K316" i="1"/>
  <c r="K315" i="1"/>
  <c r="K314" i="1"/>
  <c r="K312" i="1"/>
  <c r="K169" i="1"/>
  <c r="K168" i="1"/>
  <c r="K167" i="1"/>
  <c r="K166" i="1"/>
  <c r="K165" i="1"/>
  <c r="K163" i="1"/>
  <c r="K112" i="1"/>
  <c r="K111" i="1"/>
  <c r="K110" i="1"/>
  <c r="K108" i="1"/>
  <c r="K90" i="1"/>
  <c r="K89" i="1"/>
  <c r="K88" i="1"/>
  <c r="K87" i="1"/>
  <c r="K86" i="1"/>
  <c r="K84" i="1"/>
  <c r="K55" i="1"/>
  <c r="K54" i="1"/>
  <c r="K53" i="1"/>
  <c r="K52" i="1"/>
  <c r="K51" i="1"/>
  <c r="K49" i="1"/>
  <c r="K35" i="1"/>
  <c r="K34" i="1"/>
  <c r="K33" i="1"/>
  <c r="K32" i="1"/>
  <c r="K29" i="1"/>
  <c r="I23" i="2" l="1"/>
  <c r="K256" i="1"/>
  <c r="K278" i="1"/>
  <c r="K164" i="1"/>
  <c r="K85" i="1"/>
  <c r="K199" i="1"/>
  <c r="K221" i="1"/>
  <c r="K313" i="1"/>
  <c r="K107" i="1"/>
  <c r="K335" i="1"/>
  <c r="K50" i="1"/>
  <c r="K142" i="1"/>
  <c r="K30" i="1"/>
  <c r="J23" i="2"/>
  <c r="K23" i="2"/>
  <c r="J69" i="2"/>
  <c r="H81" i="2" s="1"/>
</calcChain>
</file>

<file path=xl/sharedStrings.xml><?xml version="1.0" encoding="utf-8"?>
<sst xmlns="http://schemas.openxmlformats.org/spreadsheetml/2006/main" count="863" uniqueCount="148">
  <si>
    <t>(1)　学校調査</t>
    <rPh sb="4" eb="6">
      <t>ガッコウ</t>
    </rPh>
    <rPh sb="6" eb="8">
      <t>チョウサ</t>
    </rPh>
    <phoneticPr fontId="2"/>
  </si>
  <si>
    <t>表1　園数の推移</t>
    <rPh sb="0" eb="1">
      <t>ヒョウ</t>
    </rPh>
    <rPh sb="3" eb="4">
      <t>エン</t>
    </rPh>
    <rPh sb="4" eb="5">
      <t>スウ</t>
    </rPh>
    <rPh sb="6" eb="8">
      <t>スイイ</t>
    </rPh>
    <phoneticPr fontId="2"/>
  </si>
  <si>
    <t>区分</t>
    <rPh sb="0" eb="2">
      <t>クブン</t>
    </rPh>
    <phoneticPr fontId="2"/>
  </si>
  <si>
    <t>前年度差</t>
    <rPh sb="0" eb="2">
      <t>ゼンネン</t>
    </rPh>
    <rPh sb="2" eb="3">
      <t>ド</t>
    </rPh>
    <rPh sb="3" eb="4">
      <t>サ</t>
    </rPh>
    <phoneticPr fontId="2"/>
  </si>
  <si>
    <t>中国５県</t>
    <rPh sb="0" eb="2">
      <t>チュウゴク</t>
    </rPh>
    <rPh sb="3" eb="4">
      <t>ケン</t>
    </rPh>
    <phoneticPr fontId="2"/>
  </si>
  <si>
    <t>島 根 県</t>
    <rPh sb="0" eb="5">
      <t>シマネケン</t>
    </rPh>
    <phoneticPr fontId="2"/>
  </si>
  <si>
    <t>鳥 取 県</t>
    <rPh sb="0" eb="5">
      <t>トットリケン</t>
    </rPh>
    <phoneticPr fontId="2"/>
  </si>
  <si>
    <t>岡 山 県</t>
    <rPh sb="0" eb="5">
      <t>オカヤマケン</t>
    </rPh>
    <phoneticPr fontId="2"/>
  </si>
  <si>
    <t>広 島 県</t>
    <rPh sb="0" eb="5">
      <t>ヒロシマケン</t>
    </rPh>
    <phoneticPr fontId="2"/>
  </si>
  <si>
    <t>山 口 県</t>
    <rPh sb="0" eb="5">
      <t>ヤマグチケン</t>
    </rPh>
    <phoneticPr fontId="2"/>
  </si>
  <si>
    <t>表2　在園者数の推移</t>
    <rPh sb="0" eb="1">
      <t>ヒョウ</t>
    </rPh>
    <rPh sb="3" eb="5">
      <t>ザイエン</t>
    </rPh>
    <rPh sb="5" eb="6">
      <t>シャ</t>
    </rPh>
    <rPh sb="6" eb="7">
      <t>スウ</t>
    </rPh>
    <rPh sb="8" eb="10">
      <t>スイイ</t>
    </rPh>
    <phoneticPr fontId="3"/>
  </si>
  <si>
    <t>表3　１園当たりの在園者数の推移</t>
    <rPh sb="0" eb="1">
      <t>ヒョウ</t>
    </rPh>
    <rPh sb="4" eb="5">
      <t>エン</t>
    </rPh>
    <rPh sb="5" eb="6">
      <t>ア</t>
    </rPh>
    <rPh sb="9" eb="11">
      <t>ザイエン</t>
    </rPh>
    <rPh sb="11" eb="12">
      <t>シャ</t>
    </rPh>
    <rPh sb="12" eb="13">
      <t>スウ</t>
    </rPh>
    <rPh sb="14" eb="16">
      <t>スイイ</t>
    </rPh>
    <phoneticPr fontId="3"/>
  </si>
  <si>
    <t>表4　教員数（本務者）の推移</t>
    <rPh sb="0" eb="1">
      <t>ヒョウ</t>
    </rPh>
    <rPh sb="3" eb="6">
      <t>キョウインスウ</t>
    </rPh>
    <rPh sb="7" eb="9">
      <t>ホンム</t>
    </rPh>
    <rPh sb="9" eb="10">
      <t>シャ</t>
    </rPh>
    <rPh sb="12" eb="14">
      <t>スイイ</t>
    </rPh>
    <phoneticPr fontId="3"/>
  </si>
  <si>
    <t>表5　本務教員１人当たりの園児数の推移</t>
    <rPh sb="0" eb="1">
      <t>ヒョウ</t>
    </rPh>
    <rPh sb="3" eb="5">
      <t>ホンム</t>
    </rPh>
    <rPh sb="5" eb="7">
      <t>キョウイン</t>
    </rPh>
    <rPh sb="8" eb="9">
      <t>ヒト</t>
    </rPh>
    <rPh sb="9" eb="10">
      <t>ア</t>
    </rPh>
    <rPh sb="13" eb="16">
      <t>エンジスウ</t>
    </rPh>
    <rPh sb="17" eb="19">
      <t>スイイ</t>
    </rPh>
    <phoneticPr fontId="3"/>
  </si>
  <si>
    <t>表16　学校数の推移</t>
    <rPh sb="0" eb="1">
      <t>ヒョウ</t>
    </rPh>
    <rPh sb="4" eb="7">
      <t>ガッコウスウ</t>
    </rPh>
    <rPh sb="8" eb="10">
      <t>スイイ</t>
    </rPh>
    <phoneticPr fontId="2"/>
  </si>
  <si>
    <t>(2)　卒業後の状況調査</t>
    <rPh sb="4" eb="7">
      <t>ソツギョウゴ</t>
    </rPh>
    <rPh sb="8" eb="10">
      <t>ジョウキョウ</t>
    </rPh>
    <rPh sb="10" eb="12">
      <t>チョウサ</t>
    </rPh>
    <phoneticPr fontId="2"/>
  </si>
  <si>
    <t xml:space="preserve">①　中学校 </t>
    <rPh sb="2" eb="5">
      <t>チュウガッコウ</t>
    </rPh>
    <phoneticPr fontId="2"/>
  </si>
  <si>
    <t>区　　分</t>
    <rPh sb="0" eb="4">
      <t>クブン</t>
    </rPh>
    <phoneticPr fontId="2"/>
  </si>
  <si>
    <t>全　　国</t>
    <rPh sb="0" eb="4">
      <t>ゼンコク</t>
    </rPh>
    <phoneticPr fontId="2"/>
  </si>
  <si>
    <t>つづき</t>
  </si>
  <si>
    <t>高等学校等進学者</t>
    <rPh sb="0" eb="2">
      <t>コウトウ</t>
    </rPh>
    <rPh sb="2" eb="4">
      <t>ガッコウ</t>
    </rPh>
    <rPh sb="4" eb="5">
      <t>トウ</t>
    </rPh>
    <rPh sb="5" eb="7">
      <t>シンガク</t>
    </rPh>
    <rPh sb="7" eb="8">
      <t>シャ</t>
    </rPh>
    <phoneticPr fontId="4"/>
  </si>
  <si>
    <t>卒業者
総数</t>
    <rPh sb="0" eb="3">
      <t>ソツギョウシャ</t>
    </rPh>
    <rPh sb="4" eb="6">
      <t>ソウスウ</t>
    </rPh>
    <phoneticPr fontId="4"/>
  </si>
  <si>
    <t>単位：人</t>
    <rPh sb="0" eb="2">
      <t>タンイ</t>
    </rPh>
    <rPh sb="3" eb="4">
      <t>ニン</t>
    </rPh>
    <phoneticPr fontId="2"/>
  </si>
  <si>
    <t>単位：人</t>
    <rPh sb="0" eb="2">
      <t>タンイ</t>
    </rPh>
    <rPh sb="3" eb="4">
      <t>ヒト</t>
    </rPh>
    <phoneticPr fontId="2"/>
  </si>
  <si>
    <t>単位：校</t>
    <rPh sb="0" eb="2">
      <t>タンイ</t>
    </rPh>
    <rPh sb="3" eb="4">
      <t>コウ</t>
    </rPh>
    <phoneticPr fontId="2"/>
  </si>
  <si>
    <t>単位：園</t>
    <rPh sb="0" eb="2">
      <t>タンイ</t>
    </rPh>
    <rPh sb="3" eb="4">
      <t>エン</t>
    </rPh>
    <phoneticPr fontId="2"/>
  </si>
  <si>
    <t>表11　学校数の推移</t>
    <rPh sb="0" eb="1">
      <t>ヒョウ</t>
    </rPh>
    <rPh sb="4" eb="7">
      <t>ガッコウスウ</t>
    </rPh>
    <rPh sb="8" eb="10">
      <t>スイイ</t>
    </rPh>
    <phoneticPr fontId="2"/>
  </si>
  <si>
    <t>表17　生徒数の推移</t>
    <rPh sb="0" eb="1">
      <t>ヒョウ</t>
    </rPh>
    <rPh sb="4" eb="7">
      <t>セイトスウ</t>
    </rPh>
    <rPh sb="8" eb="10">
      <t>スイイ</t>
    </rPh>
    <phoneticPr fontId="2"/>
  </si>
  <si>
    <t>表18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</si>
  <si>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表19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</si>
  <si>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単位：人・％</t>
    <phoneticPr fontId="4"/>
  </si>
  <si>
    <t>表6　園数の推移</t>
    <rPh sb="0" eb="1">
      <t>ヒョウ</t>
    </rPh>
    <rPh sb="3" eb="4">
      <t>エン</t>
    </rPh>
    <rPh sb="4" eb="5">
      <t>スウ</t>
    </rPh>
    <rPh sb="6" eb="8">
      <t>スイイ</t>
    </rPh>
    <phoneticPr fontId="2"/>
  </si>
  <si>
    <t>表7　在園者数の推移</t>
    <rPh sb="0" eb="1">
      <t>ヒョウ</t>
    </rPh>
    <rPh sb="3" eb="5">
      <t>ザイエン</t>
    </rPh>
    <rPh sb="5" eb="6">
      <t>シャ</t>
    </rPh>
    <rPh sb="6" eb="7">
      <t>スウ</t>
    </rPh>
    <rPh sb="8" eb="10">
      <t>スイイ</t>
    </rPh>
    <phoneticPr fontId="3"/>
  </si>
  <si>
    <t>表8　１園当たりの在園者数の推移</t>
    <rPh sb="0" eb="1">
      <t>ヒョウ</t>
    </rPh>
    <rPh sb="4" eb="5">
      <t>エン</t>
    </rPh>
    <rPh sb="5" eb="6">
      <t>ア</t>
    </rPh>
    <rPh sb="9" eb="11">
      <t>ザイエン</t>
    </rPh>
    <rPh sb="11" eb="12">
      <t>シャ</t>
    </rPh>
    <rPh sb="12" eb="13">
      <t>スウ</t>
    </rPh>
    <rPh sb="14" eb="16">
      <t>スイイ</t>
    </rPh>
    <phoneticPr fontId="3"/>
  </si>
  <si>
    <t>表10　本務教員１人当たりの園児数の推移</t>
    <rPh sb="0" eb="1">
      <t>ヒョウ</t>
    </rPh>
    <rPh sb="4" eb="6">
      <t>ホンム</t>
    </rPh>
    <rPh sb="6" eb="8">
      <t>キョウイン</t>
    </rPh>
    <rPh sb="9" eb="10">
      <t>ヒト</t>
    </rPh>
    <rPh sb="10" eb="11">
      <t>ア</t>
    </rPh>
    <rPh sb="14" eb="17">
      <t>エンジスウ</t>
    </rPh>
    <rPh sb="18" eb="20">
      <t>スイイ</t>
    </rPh>
    <phoneticPr fontId="3"/>
  </si>
  <si>
    <t>表12　児童数の推移</t>
    <rPh sb="0" eb="1">
      <t>ヒョウ</t>
    </rPh>
    <rPh sb="4" eb="6">
      <t>ジドウ</t>
    </rPh>
    <rPh sb="6" eb="7">
      <t>セイトスウ</t>
    </rPh>
    <rPh sb="8" eb="10">
      <t>スイイ</t>
    </rPh>
    <phoneticPr fontId="2"/>
  </si>
  <si>
    <t>表13　１校当たりの児童数の推移</t>
    <rPh sb="0" eb="1">
      <t>ヒョウ</t>
    </rPh>
    <rPh sb="5" eb="6">
      <t>コウ</t>
    </rPh>
    <rPh sb="6" eb="7">
      <t>ア</t>
    </rPh>
    <rPh sb="10" eb="13">
      <t>ジドウスウ</t>
    </rPh>
    <rPh sb="14" eb="16">
      <t>スイイ</t>
    </rPh>
    <phoneticPr fontId="2"/>
  </si>
  <si>
    <t>表14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2"/>
  </si>
  <si>
    <t>表15　本務教員１人当たりの児童数の推移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7">
      <t>ジドウスウ</t>
    </rPh>
    <rPh sb="18" eb="20">
      <t>スイイ</t>
    </rPh>
    <phoneticPr fontId="2"/>
  </si>
  <si>
    <t>表20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7">
      <t>セイトスウ</t>
    </rPh>
    <rPh sb="18" eb="20">
      <t>スイイ</t>
    </rPh>
    <phoneticPr fontId="2"/>
  </si>
  <si>
    <t>表21　学校数の推移</t>
    <rPh sb="0" eb="1">
      <t>ヒョウ</t>
    </rPh>
    <rPh sb="4" eb="7">
      <t>ガッコウスウ</t>
    </rPh>
    <rPh sb="8" eb="10">
      <t>スイイ</t>
    </rPh>
    <phoneticPr fontId="2"/>
  </si>
  <si>
    <t>表22　生徒数の推移</t>
    <rPh sb="0" eb="1">
      <t>ヒョウ</t>
    </rPh>
    <rPh sb="4" eb="7">
      <t>セイトスウ</t>
    </rPh>
    <rPh sb="8" eb="10">
      <t>スイイ</t>
    </rPh>
    <phoneticPr fontId="2"/>
  </si>
  <si>
    <t>表23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</si>
  <si>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表24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</si>
  <si>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表9　教育・保育職員数（本務者）の推移</t>
    <rPh sb="0" eb="1">
      <t>ヒョウ</t>
    </rPh>
    <rPh sb="3" eb="5">
      <t>キョウイク</t>
    </rPh>
    <rPh sb="6" eb="8">
      <t>ホイク</t>
    </rPh>
    <rPh sb="8" eb="10">
      <t>ショクイン</t>
    </rPh>
    <rPh sb="10" eb="11">
      <t>スウ</t>
    </rPh>
    <rPh sb="12" eb="14">
      <t>ホンム</t>
    </rPh>
    <rPh sb="14" eb="15">
      <t>シャ</t>
    </rPh>
    <rPh sb="17" eb="19">
      <t>スイイ</t>
    </rPh>
    <phoneticPr fontId="3"/>
  </si>
  <si>
    <t>全国</t>
    <rPh sb="0" eb="2">
      <t>ゼンコク</t>
    </rPh>
    <phoneticPr fontId="2"/>
  </si>
  <si>
    <t>島根県</t>
    <rPh sb="0" eb="2">
      <t>シマネ</t>
    </rPh>
    <rPh sb="2" eb="3">
      <t>ケン</t>
    </rPh>
    <phoneticPr fontId="2"/>
  </si>
  <si>
    <t>鳥取県</t>
    <rPh sb="0" eb="2">
      <t>トットリ</t>
    </rPh>
    <rPh sb="2" eb="3">
      <t>ケン</t>
    </rPh>
    <phoneticPr fontId="2"/>
  </si>
  <si>
    <t>岡山県</t>
    <rPh sb="0" eb="2">
      <t>オカヤマ</t>
    </rPh>
    <rPh sb="2" eb="3">
      <t>ケン</t>
    </rPh>
    <phoneticPr fontId="2"/>
  </si>
  <si>
    <t>広島県</t>
    <rPh sb="0" eb="2">
      <t>ヒロシマ</t>
    </rPh>
    <rPh sb="2" eb="3">
      <t>ケン</t>
    </rPh>
    <phoneticPr fontId="2"/>
  </si>
  <si>
    <t>山口県</t>
    <rPh sb="0" eb="2">
      <t>ヤマグチ</t>
    </rPh>
    <rPh sb="2" eb="3">
      <t>ケン</t>
    </rPh>
    <phoneticPr fontId="2"/>
  </si>
  <si>
    <t>①　幼稚園</t>
    <rPh sb="2" eb="5">
      <t>ヨウチエン</t>
    </rPh>
    <phoneticPr fontId="2"/>
  </si>
  <si>
    <t>④　中学校</t>
    <rPh sb="2" eb="5">
      <t>チュウガッコウ</t>
    </rPh>
    <phoneticPr fontId="2"/>
  </si>
  <si>
    <t>③　小学校</t>
    <rPh sb="2" eb="5">
      <t>ショウガッコウ</t>
    </rPh>
    <phoneticPr fontId="2"/>
  </si>
  <si>
    <t>②　幼保連携型認定こども園</t>
    <rPh sb="2" eb="3">
      <t>ヨウ</t>
    </rPh>
    <rPh sb="3" eb="4">
      <t>ホ</t>
    </rPh>
    <rPh sb="4" eb="6">
      <t>レンケイ</t>
    </rPh>
    <rPh sb="6" eb="7">
      <t>ガタ</t>
    </rPh>
    <rPh sb="7" eb="9">
      <t>ニンテイ</t>
    </rPh>
    <rPh sb="12" eb="13">
      <t>エン</t>
    </rPh>
    <phoneticPr fontId="2"/>
  </si>
  <si>
    <t>大学等
進学者</t>
    <rPh sb="0" eb="2">
      <t>ダイガク</t>
    </rPh>
    <rPh sb="2" eb="3">
      <t>トウ</t>
    </rPh>
    <rPh sb="4" eb="6">
      <t>シンガク</t>
    </rPh>
    <rPh sb="6" eb="7">
      <t>シャ</t>
    </rPh>
    <phoneticPr fontId="4"/>
  </si>
  <si>
    <t>B</t>
    <phoneticPr fontId="2"/>
  </si>
  <si>
    <t>D</t>
    <phoneticPr fontId="2"/>
  </si>
  <si>
    <t>E</t>
    <phoneticPr fontId="4"/>
  </si>
  <si>
    <t>専修学校(専門課程)進学者</t>
    <rPh sb="0" eb="2">
      <t>センシュウ</t>
    </rPh>
    <rPh sb="2" eb="4">
      <t>ガッコウ</t>
    </rPh>
    <phoneticPr fontId="2"/>
  </si>
  <si>
    <t>公共職業能力開発施設等入学者</t>
    <rPh sb="0" eb="2">
      <t>コウキョウ</t>
    </rPh>
    <rPh sb="2" eb="4">
      <t>ショクギョウ</t>
    </rPh>
    <rPh sb="8" eb="10">
      <t>シセツ</t>
    </rPh>
    <rPh sb="10" eb="11">
      <t>トウ</t>
    </rPh>
    <rPh sb="11" eb="12">
      <t>ニュウ</t>
    </rPh>
    <phoneticPr fontId="2"/>
  </si>
  <si>
    <t>不詳・
死亡の者</t>
    <rPh sb="0" eb="2">
      <t>フショウ</t>
    </rPh>
    <rPh sb="4" eb="6">
      <t>シボウ</t>
    </rPh>
    <rPh sb="7" eb="8">
      <t>モノ</t>
    </rPh>
    <phoneticPr fontId="4"/>
  </si>
  <si>
    <t>B</t>
    <phoneticPr fontId="4"/>
  </si>
  <si>
    <t>公共職業能力開発施設等入学者</t>
    <rPh sb="0" eb="2">
      <t>コウキョウ</t>
    </rPh>
    <rPh sb="2" eb="4">
      <t>ショクギョウ</t>
    </rPh>
    <phoneticPr fontId="4"/>
  </si>
  <si>
    <t>専修学校
(高等課程)
進学者</t>
    <rPh sb="0" eb="2">
      <t>センシュウ</t>
    </rPh>
    <rPh sb="2" eb="4">
      <t>ガッコウ</t>
    </rPh>
    <phoneticPr fontId="4"/>
  </si>
  <si>
    <t>専修学校
(一般課程)
等入学者</t>
    <rPh sb="0" eb="2">
      <t>センシュウ</t>
    </rPh>
    <rPh sb="2" eb="4">
      <t>ガッコウ</t>
    </rPh>
    <rPh sb="13" eb="14">
      <t>ニュウ</t>
    </rPh>
    <phoneticPr fontId="4"/>
  </si>
  <si>
    <t>専修学校(一般課程)等入学者</t>
    <rPh sb="0" eb="2">
      <t>センシュウ</t>
    </rPh>
    <rPh sb="2" eb="4">
      <t>ガッコウ</t>
    </rPh>
    <rPh sb="10" eb="11">
      <t>ナド</t>
    </rPh>
    <rPh sb="11" eb="12">
      <t>ニュウ</t>
    </rPh>
    <phoneticPr fontId="2"/>
  </si>
  <si>
    <t>３　全国及び中国５県との比較</t>
    <rPh sb="2" eb="4">
      <t>ゼンコク</t>
    </rPh>
    <rPh sb="4" eb="5">
      <t>オヨ</t>
    </rPh>
    <rPh sb="6" eb="8">
      <t>チュウゴク</t>
    </rPh>
    <rPh sb="9" eb="10">
      <t>ケン</t>
    </rPh>
    <rPh sb="12" eb="14">
      <t>ヒカク</t>
    </rPh>
    <phoneticPr fontId="2"/>
  </si>
  <si>
    <t>F</t>
    <phoneticPr fontId="2"/>
  </si>
  <si>
    <t>常用労働者</t>
    <rPh sb="0" eb="4">
      <t>ジョウヨウロウドウシャ</t>
    </rPh>
    <phoneticPr fontId="26"/>
  </si>
  <si>
    <t>臨時労働者</t>
    <rPh sb="0" eb="1">
      <t>リンジ</t>
    </rPh>
    <rPh sb="1" eb="4">
      <t>ロウドウシャ</t>
    </rPh>
    <phoneticPr fontId="26"/>
  </si>
  <si>
    <t>有期雇用
労働者</t>
    <rPh sb="0" eb="4">
      <t>ユウキコヨウ</t>
    </rPh>
    <rPh sb="5" eb="8">
      <t>ロウドウシャ</t>
    </rPh>
    <phoneticPr fontId="26"/>
  </si>
  <si>
    <t>高等学校等進学率
（％）
B/A</t>
    <rPh sb="0" eb="2">
      <t>コウトウ</t>
    </rPh>
    <rPh sb="2" eb="4">
      <t>ガッコウ</t>
    </rPh>
    <rPh sb="4" eb="5">
      <t>トウ</t>
    </rPh>
    <rPh sb="5" eb="7">
      <t>シンガクシャ</t>
    </rPh>
    <rPh sb="7" eb="8">
      <t>リツ</t>
    </rPh>
    <phoneticPr fontId="2"/>
  </si>
  <si>
    <t>A</t>
    <phoneticPr fontId="4"/>
  </si>
  <si>
    <t>C</t>
    <phoneticPr fontId="4"/>
  </si>
  <si>
    <t>D</t>
    <phoneticPr fontId="4"/>
  </si>
  <si>
    <t>専修学校
(高等課程)
進学率
（％）
C/A</t>
    <rPh sb="0" eb="2">
      <t>センシュウ</t>
    </rPh>
    <rPh sb="2" eb="4">
      <t>ガッコウ</t>
    </rPh>
    <rPh sb="6" eb="8">
      <t>コウトウ</t>
    </rPh>
    <rPh sb="8" eb="10">
      <t>カテイ</t>
    </rPh>
    <rPh sb="12" eb="14">
      <t>シンガク</t>
    </rPh>
    <rPh sb="14" eb="15">
      <t>リツ</t>
    </rPh>
    <phoneticPr fontId="4"/>
  </si>
  <si>
    <t>卒業者
総数</t>
  </si>
  <si>
    <t>A</t>
    <phoneticPr fontId="2"/>
  </si>
  <si>
    <t>C</t>
    <phoneticPr fontId="2"/>
  </si>
  <si>
    <t>E</t>
    <phoneticPr fontId="2"/>
  </si>
  <si>
    <t>専修学校
(専門課程)
進学率
（％）
C/A</t>
    <rPh sb="0" eb="2">
      <t>センシュウ</t>
    </rPh>
    <rPh sb="2" eb="4">
      <t>ガッコウ</t>
    </rPh>
    <rPh sb="6" eb="8">
      <t>センモン</t>
    </rPh>
    <rPh sb="8" eb="10">
      <t>カテイ</t>
    </rPh>
    <rPh sb="12" eb="14">
      <t>シンガク</t>
    </rPh>
    <rPh sb="14" eb="15">
      <t>リツ</t>
    </rPh>
    <phoneticPr fontId="4"/>
  </si>
  <si>
    <t>表25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7">
      <t>セイトスウ</t>
    </rPh>
    <rPh sb="18" eb="20">
      <t>スイイ</t>
    </rPh>
    <phoneticPr fontId="2"/>
  </si>
  <si>
    <t>表26　学校数の推移</t>
    <rPh sb="0" eb="1">
      <t>ヒョウ</t>
    </rPh>
    <rPh sb="4" eb="7">
      <t>ガッコウスウ</t>
    </rPh>
    <rPh sb="8" eb="10">
      <t>スイイ</t>
    </rPh>
    <phoneticPr fontId="2"/>
  </si>
  <si>
    <t>表27　生徒数の推移</t>
    <rPh sb="0" eb="1">
      <t>ヒョウ</t>
    </rPh>
    <rPh sb="4" eb="7">
      <t>セイトスウ</t>
    </rPh>
    <rPh sb="8" eb="10">
      <t>スイイ</t>
    </rPh>
    <phoneticPr fontId="2"/>
  </si>
  <si>
    <t>表28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</si>
  <si>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表29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</si>
  <si>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表30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6">
      <t>セイト</t>
    </rPh>
    <rPh sb="16" eb="17">
      <t>ジドウスウ</t>
    </rPh>
    <rPh sb="18" eb="20">
      <t>スイイ</t>
    </rPh>
    <phoneticPr fontId="2"/>
  </si>
  <si>
    <t>…</t>
    <phoneticPr fontId="4"/>
  </si>
  <si>
    <t>…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</si>
  <si>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</si>
  <si>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</si>
  <si>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</si>
  <si>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</si>
  <si>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</si>
  <si>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</si>
  <si>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-</t>
    <phoneticPr fontId="4"/>
  </si>
  <si>
    <t>⑥　高等学校（全日制・定時制課程）</t>
    <rPh sb="2" eb="4">
      <t>コウトウ</t>
    </rPh>
    <rPh sb="4" eb="6">
      <t>ガッコウ</t>
    </rPh>
    <rPh sb="7" eb="10">
      <t>ゼンニチセイ</t>
    </rPh>
    <rPh sb="11" eb="14">
      <t>テイジセイ</t>
    </rPh>
    <rPh sb="14" eb="16">
      <t>カテイ</t>
    </rPh>
    <phoneticPr fontId="2"/>
  </si>
  <si>
    <t>⑤　義務教育学校</t>
    <phoneticPr fontId="2"/>
  </si>
  <si>
    <t>表31　学校数の推移</t>
    <rPh sb="0" eb="1">
      <t>ヒョウ</t>
    </rPh>
    <rPh sb="4" eb="7">
      <t>ガッコウスウ</t>
    </rPh>
    <rPh sb="8" eb="10">
      <t>スイイ</t>
    </rPh>
    <phoneticPr fontId="2"/>
  </si>
  <si>
    <t>表32　生徒数の推移</t>
    <rPh sb="0" eb="1">
      <t>ヒョウ</t>
    </rPh>
    <rPh sb="4" eb="7">
      <t>セイトスウ</t>
    </rPh>
    <rPh sb="8" eb="10">
      <t>スイイ</t>
    </rPh>
    <phoneticPr fontId="2"/>
  </si>
  <si>
    <t>表33　１校当たりの生徒数の推移</t>
    <rPh sb="0" eb="1">
      <t>ヒョウ</t>
    </rPh>
    <rPh sb="5" eb="6">
      <t>コウ</t>
    </rPh>
    <rPh sb="6" eb="7">
      <t>ア</t>
    </rPh>
    <rPh sb="10" eb="12">
      <t>セイト</t>
    </rPh>
    <rPh sb="12" eb="13">
      <t>ジドウスウ</t>
    </rPh>
    <rPh sb="14" eb="16">
      <t>スイイ</t>
    </rPh>
    <phoneticPr fontId="2"/>
  </si>
  <si>
    <t>表34　教員数（本務者）の推移</t>
    <rPh sb="0" eb="1">
      <t>ヒョウ</t>
    </rPh>
    <rPh sb="4" eb="6">
      <t>キョウイン</t>
    </rPh>
    <rPh sb="6" eb="7">
      <t>ジドウスウ</t>
    </rPh>
    <rPh sb="8" eb="10">
      <t>ホンム</t>
    </rPh>
    <rPh sb="10" eb="11">
      <t>シャ</t>
    </rPh>
    <rPh sb="13" eb="15">
      <t>スイイ</t>
    </rPh>
    <phoneticPr fontId="2"/>
  </si>
  <si>
    <t>表35　本務教員１人当たりの生徒数の推移</t>
    <rPh sb="0" eb="1">
      <t>ヒョウ</t>
    </rPh>
    <rPh sb="4" eb="6">
      <t>ホンム</t>
    </rPh>
    <rPh sb="6" eb="8">
      <t>キョウイン</t>
    </rPh>
    <rPh sb="9" eb="10">
      <t>ニン</t>
    </rPh>
    <rPh sb="10" eb="11">
      <t>ア</t>
    </rPh>
    <rPh sb="14" eb="16">
      <t>セイト</t>
    </rPh>
    <rPh sb="16" eb="17">
      <t>ジドウスウ</t>
    </rPh>
    <rPh sb="18" eb="20">
      <t>スイイ</t>
    </rPh>
    <phoneticPr fontId="2"/>
  </si>
  <si>
    <t>⑦　高等学校（通信制課程）</t>
    <rPh sb="2" eb="4">
      <t>コウトウ</t>
    </rPh>
    <rPh sb="4" eb="6">
      <t>ガッコウ</t>
    </rPh>
    <rPh sb="7" eb="10">
      <t>ツウシンセイ</t>
    </rPh>
    <rPh sb="10" eb="12">
      <t>カテイ</t>
    </rPh>
    <phoneticPr fontId="2"/>
  </si>
  <si>
    <t>⑧　特別支援学校</t>
    <rPh sb="2" eb="4">
      <t>トクベツ</t>
    </rPh>
    <rPh sb="4" eb="6">
      <t>シエン</t>
    </rPh>
    <rPh sb="6" eb="8">
      <t>ガッコウ</t>
    </rPh>
    <phoneticPr fontId="2"/>
  </si>
  <si>
    <t>表36　学校数の推移</t>
    <rPh sb="0" eb="1">
      <t>ヒョウ</t>
    </rPh>
    <rPh sb="4" eb="5">
      <t>ガッキュウ</t>
    </rPh>
    <rPh sb="5" eb="6">
      <t>コウ</t>
    </rPh>
    <rPh sb="6" eb="7">
      <t>セイトスウ</t>
    </rPh>
    <rPh sb="8" eb="10">
      <t>スイイ</t>
    </rPh>
    <phoneticPr fontId="3"/>
  </si>
  <si>
    <t>表37　在学者数の推移</t>
    <rPh sb="0" eb="1">
      <t>ヒョウ</t>
    </rPh>
    <rPh sb="4" eb="6">
      <t>ザイガク</t>
    </rPh>
    <rPh sb="6" eb="7">
      <t>シャ</t>
    </rPh>
    <rPh sb="7" eb="8">
      <t>スウ</t>
    </rPh>
    <rPh sb="9" eb="11">
      <t>スイイ</t>
    </rPh>
    <phoneticPr fontId="3"/>
  </si>
  <si>
    <t>表38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</si>
  <si>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⑨　専修学校</t>
    <rPh sb="2" eb="4">
      <t>センシュウ</t>
    </rPh>
    <rPh sb="4" eb="6">
      <t>ガッコウ</t>
    </rPh>
    <phoneticPr fontId="2"/>
  </si>
  <si>
    <t>表39　学校数の推移</t>
    <rPh sb="0" eb="1">
      <t>ヒョウ</t>
    </rPh>
    <rPh sb="4" eb="5">
      <t>ガッキュウ</t>
    </rPh>
    <rPh sb="5" eb="6">
      <t>コウ</t>
    </rPh>
    <rPh sb="6" eb="7">
      <t>セイトスウ</t>
    </rPh>
    <rPh sb="8" eb="10">
      <t>スイイ</t>
    </rPh>
    <phoneticPr fontId="3"/>
  </si>
  <si>
    <t>表40　生徒数の推移</t>
    <rPh sb="0" eb="1">
      <t>ヒョウ</t>
    </rPh>
    <rPh sb="4" eb="7">
      <t>セイトスウ</t>
    </rPh>
    <rPh sb="8" eb="10">
      <t>スイイ</t>
    </rPh>
    <phoneticPr fontId="3"/>
  </si>
  <si>
    <t>表41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</si>
  <si>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⑩　各種学校</t>
    <rPh sb="2" eb="4">
      <t>カクシュ</t>
    </rPh>
    <rPh sb="4" eb="6">
      <t>ガッコウ</t>
    </rPh>
    <phoneticPr fontId="2"/>
  </si>
  <si>
    <t>表42　学校数の推移</t>
    <rPh sb="0" eb="1">
      <t>ヒョウ</t>
    </rPh>
    <rPh sb="4" eb="6">
      <t>ガッコウ</t>
    </rPh>
    <rPh sb="6" eb="7">
      <t>カズ</t>
    </rPh>
    <rPh sb="8" eb="10">
      <t>スイイ</t>
    </rPh>
    <phoneticPr fontId="3"/>
  </si>
  <si>
    <t>表43　生徒数の推移</t>
    <rPh sb="0" eb="1">
      <t>ヒョウ</t>
    </rPh>
    <rPh sb="4" eb="7">
      <t>セイトスウ</t>
    </rPh>
    <rPh sb="8" eb="10">
      <t>スイイ</t>
    </rPh>
    <phoneticPr fontId="3"/>
  </si>
  <si>
    <t>表44　教員数（本務者）の推移</t>
    <rPh sb="0" eb="1">
      <t>ヒョウ</t>
    </rPh>
    <rPh sb="4" eb="7">
      <t>キョウインスウ</t>
    </rPh>
    <rPh sb="8" eb="10">
      <t>ホンム</t>
    </rPh>
    <rPh sb="10" eb="11">
      <t>シャ</t>
    </rPh>
    <rPh sb="13" eb="15">
      <t>スイイ</t>
    </rPh>
    <phoneticPr fontId="3"/>
  </si>
  <si>
    <t>表45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</si>
  <si>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>左記以外
の者</t>
    <rPh sb="0" eb="2">
      <t>サキ</t>
    </rPh>
    <rPh sb="2" eb="4">
      <t>イガイ</t>
    </rPh>
    <rPh sb="6" eb="7">
      <t>モノ</t>
    </rPh>
    <phoneticPr fontId="4"/>
  </si>
  <si>
    <t>令和元年度</t>
    <rPh sb="0" eb="2">
      <t>レイワ</t>
    </rPh>
    <rPh sb="2" eb="5">
      <t>ガンネンド</t>
    </rPh>
    <phoneticPr fontId="4"/>
  </si>
  <si>
    <t>平成28年度</t>
    <rPh sb="0" eb="1">
      <t>ヘイセイ</t>
    </rPh>
    <rPh sb="3" eb="5">
      <t>ネンド</t>
    </rPh>
    <phoneticPr fontId="4"/>
  </si>
  <si>
    <t>表47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</si>
  <si>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 xml:space="preserve">②　義務教育学校 </t>
    <rPh sb="2" eb="4">
      <t>ギム</t>
    </rPh>
    <rPh sb="4" eb="6">
      <t>キョウイク</t>
    </rPh>
    <rPh sb="6" eb="8">
      <t>ガッコウ</t>
    </rPh>
    <phoneticPr fontId="2"/>
  </si>
  <si>
    <t>③　高等学校（全日制・定時制課程）</t>
    <rPh sb="2" eb="4">
      <t>コウトウ</t>
    </rPh>
    <rPh sb="4" eb="6">
      <t>ガッコウ</t>
    </rPh>
    <rPh sb="7" eb="10">
      <t>ゼンニチセイ</t>
    </rPh>
    <rPh sb="11" eb="13">
      <t>テイジ</t>
    </rPh>
    <rPh sb="13" eb="14">
      <t>セイ</t>
    </rPh>
    <rPh sb="14" eb="16">
      <t>カテイ</t>
    </rPh>
    <phoneticPr fontId="2"/>
  </si>
  <si>
    <t>表46　状況別卒業者数</t>
    <rPh sb="4" eb="6">
      <t>ジョウキョウ</t>
    </rPh>
    <rPh sb="6" eb="7">
      <t>ベツ</t>
    </rPh>
    <rPh sb="7" eb="10">
      <t>ソツギョウシャ</t>
    </rPh>
    <rPh sb="10" eb="11">
      <t>スウ</t>
    </rPh>
    <phoneticPr fontId="2"/>
  </si>
  <si>
    <t>平成27年度</t>
    <rPh sb="0" eb="2">
      <t>ヘイセイ</t>
    </rPh>
    <rPh sb="4" eb="5">
      <t>ネン</t>
    </rPh>
    <rPh sb="5" eb="6">
      <t>ド</t>
    </rPh>
    <phoneticPr fontId="4"/>
  </si>
  <si>
    <t>卒業者に占める就職者
の割合
（％）
G/A</t>
    <rPh sb="0" eb="3">
      <t>ソツギョウシャ</t>
    </rPh>
    <rPh sb="4" eb="5">
      <t>シ</t>
    </rPh>
    <rPh sb="7" eb="10">
      <t>シュウショクシャ</t>
    </rPh>
    <rPh sb="12" eb="14">
      <t>ワリアイ</t>
    </rPh>
    <phoneticPr fontId="2"/>
  </si>
  <si>
    <t>大学等
進学率
（％）
B/A</t>
    <rPh sb="0" eb="2">
      <t>ダイガク</t>
    </rPh>
    <rPh sb="2" eb="3">
      <t>トウ</t>
    </rPh>
    <rPh sb="4" eb="6">
      <t>シンガクシャ</t>
    </rPh>
    <rPh sb="6" eb="7">
      <t>リツ</t>
    </rPh>
    <phoneticPr fontId="2"/>
  </si>
  <si>
    <t>中国５県※</t>
    <rPh sb="0" eb="2">
      <t>チュウゴク</t>
    </rPh>
    <rPh sb="3" eb="4">
      <t>ケン</t>
    </rPh>
    <phoneticPr fontId="2"/>
  </si>
  <si>
    <t>鳥取県※</t>
    <rPh sb="0" eb="2">
      <t>トットリ</t>
    </rPh>
    <rPh sb="2" eb="3">
      <t>ケン</t>
    </rPh>
    <phoneticPr fontId="2"/>
  </si>
  <si>
    <t>岡山県※</t>
    <rPh sb="0" eb="2">
      <t>オカヤマ</t>
    </rPh>
    <rPh sb="2" eb="3">
      <t>ケン</t>
    </rPh>
    <phoneticPr fontId="2"/>
  </si>
  <si>
    <t>山口県※</t>
    <rPh sb="0" eb="2">
      <t>ヤマグチ</t>
    </rPh>
    <rPh sb="2" eb="3">
      <t>ケン</t>
    </rPh>
    <phoneticPr fontId="2"/>
  </si>
  <si>
    <t>※公表数値は公立学校のみ</t>
    <rPh sb="1" eb="3">
      <t>コウヒョウ</t>
    </rPh>
    <rPh sb="3" eb="5">
      <t>スウチ</t>
    </rPh>
    <rPh sb="6" eb="8">
      <t>コウリツ</t>
    </rPh>
    <rPh sb="8" eb="10">
      <t>ガッコウ</t>
    </rPh>
    <phoneticPr fontId="4"/>
  </si>
  <si>
    <t>（注）区分の定義については、報告書P22の表38を参照</t>
    <rPh sb="1" eb="2">
      <t>チュウ</t>
    </rPh>
    <rPh sb="3" eb="5">
      <t>クブン</t>
    </rPh>
    <rPh sb="6" eb="8">
      <t>テイギ</t>
    </rPh>
    <rPh sb="14" eb="17">
      <t>ホウコクショ</t>
    </rPh>
    <rPh sb="21" eb="22">
      <t>ヒョウ</t>
    </rPh>
    <rPh sb="25" eb="27">
      <t>サンショウ</t>
    </rPh>
    <phoneticPr fontId="4"/>
  </si>
  <si>
    <t>（注）区分の定義については、報告書P24の表41を参照</t>
    <rPh sb="1" eb="2">
      <t>チュウ</t>
    </rPh>
    <rPh sb="3" eb="5">
      <t>クブン</t>
    </rPh>
    <rPh sb="6" eb="8">
      <t>テイギ</t>
    </rPh>
    <rPh sb="14" eb="17">
      <t>ホウコクショ</t>
    </rPh>
    <rPh sb="21" eb="22">
      <t>ヒョウ</t>
    </rPh>
    <rPh sb="25" eb="27">
      <t>サンショウ</t>
    </rPh>
    <phoneticPr fontId="4"/>
  </si>
  <si>
    <t>（注）区分の定義については、報告書P25の表43を参照</t>
    <rPh sb="1" eb="2">
      <t>チュウ</t>
    </rPh>
    <rPh sb="3" eb="5">
      <t>クブン</t>
    </rPh>
    <rPh sb="6" eb="8">
      <t>テイギ</t>
    </rPh>
    <rPh sb="14" eb="17">
      <t>ホウコクショ</t>
    </rPh>
    <rPh sb="21" eb="22">
      <t>ヒョウ</t>
    </rPh>
    <rPh sb="25" eb="27">
      <t>サンショウ</t>
    </rPh>
    <phoneticPr fontId="4"/>
  </si>
  <si>
    <t>自営業主等
(a)</t>
    <rPh sb="0" eb="2">
      <t>ジエイギョウ</t>
    </rPh>
    <rPh sb="2" eb="3">
      <t>シュ</t>
    </rPh>
    <rPh sb="3" eb="4">
      <t>トウ</t>
    </rPh>
    <phoneticPr fontId="26"/>
  </si>
  <si>
    <t>無期雇用
労働者(b)</t>
    <rPh sb="0" eb="2">
      <t>ムキ</t>
    </rPh>
    <rPh sb="2" eb="4">
      <t>コヨウ</t>
    </rPh>
    <rPh sb="5" eb="8">
      <t>ロウドウシャ</t>
    </rPh>
    <phoneticPr fontId="26"/>
  </si>
  <si>
    <t>左記B，C，D，Eのうち
就職している者（c)</t>
    <rPh sb="0" eb="2">
      <t>サキ</t>
    </rPh>
    <phoneticPr fontId="4"/>
  </si>
  <si>
    <t>G
就職者
(a,b,c,d)</t>
    <rPh sb="2" eb="5">
      <t>シュウショクシャ</t>
    </rPh>
    <phoneticPr fontId="27"/>
  </si>
  <si>
    <t>（　再　掲　）</t>
    <rPh sb="2" eb="3">
      <t>サイ</t>
    </rPh>
    <rPh sb="4" eb="5">
      <t>ケイ</t>
    </rPh>
    <phoneticPr fontId="2"/>
  </si>
  <si>
    <t>うち通信制
課程を除く</t>
    <rPh sb="2" eb="5">
      <t>ツウシンセイ</t>
    </rPh>
    <rPh sb="6" eb="8">
      <t>カテイ</t>
    </rPh>
    <rPh sb="9" eb="10">
      <t>ノゾ</t>
    </rPh>
    <phoneticPr fontId="2"/>
  </si>
  <si>
    <r>
      <t>左記F有期雇用労働者のうち雇用契約期間が一年以上、かつフルタイム勤務相当の者</t>
    </r>
    <r>
      <rPr>
        <sz val="9"/>
        <rFont val="ＭＳ Ｐ明朝"/>
        <family val="1"/>
        <charset val="128"/>
      </rPr>
      <t>（d）</t>
    </r>
    <phoneticPr fontId="4"/>
  </si>
  <si>
    <t>うち通信制
課程を除く</t>
    <rPh sb="2" eb="5">
      <t>ツウシンセイ</t>
    </rPh>
    <rPh sb="6" eb="8">
      <t>カテイ</t>
    </rPh>
    <rPh sb="9" eb="10">
      <t>ノゾ</t>
    </rPh>
    <phoneticPr fontId="4"/>
  </si>
  <si>
    <t>うち通信
教育部を
除く</t>
    <rPh sb="5" eb="7">
      <t>キョウイク</t>
    </rPh>
    <rPh sb="7" eb="8">
      <t>ブ</t>
    </rPh>
    <phoneticPr fontId="2"/>
  </si>
  <si>
    <t>うち通信
教育部を
除く</t>
    <rPh sb="2" eb="4">
      <t>ツウシン</t>
    </rPh>
    <rPh sb="5" eb="7">
      <t>キョウイク</t>
    </rPh>
    <rPh sb="7" eb="8">
      <t>ブ</t>
    </rPh>
    <rPh sb="10" eb="11">
      <t>ノゾ</t>
    </rPh>
    <phoneticPr fontId="2"/>
  </si>
  <si>
    <t xml:space="preserve">就   職   者   等 </t>
    <rPh sb="12" eb="13">
      <t>トウ</t>
    </rPh>
    <phoneticPr fontId="29"/>
  </si>
  <si>
    <t>就   職   者   等</t>
    <rPh sb="12" eb="13">
      <t>トウ</t>
    </rPh>
    <phoneticPr fontId="2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</si>
</sst>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76" formatCode="#,##0;&quot;△ &quot;#,##0"/>
    <numFmt numFmtId="177" formatCode="#,##0.0;&quot;△ &quot;#,##0.0"/>
    <numFmt numFmtId="178" formatCode="0_);[Red]\(0\)"/>
    <numFmt numFmtId="179" formatCode="0.0_);[Red]\(0.0\)"/>
    <numFmt numFmtId="180" formatCode="#,##0.0_ "/>
    <numFmt numFmtId="181" formatCode="_ * #,##0.0_ ;_ * \-#,##0.0_ ;_ * &quot;-&quot;?_ ;_ @_ "/>
  </numFmts>
  <fonts count="31">
    <font>
      <sz val="11"/>
      <color theme="1"/>
      <name val="ＭＳ Ｐゴシック"/>
      <family val="3"/>
      <charset val="128"/>
      <scheme val="minor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Ｐ明朝"/>
      <family val="1"/>
      <charset val="128"/>
    </font>
    <font>
      <sz val="6"/>
      <name val="ＭＳ Ｐゴシック"/>
      <family val="3"/>
      <charset val="128"/>
    </font>
    <font>
      <sz val="18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4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Ｐゴシック"/>
      <family val="3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Ｐ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Arial Narrow"/>
      <family val="2"/>
    </font>
    <font>
      <sz val="11"/>
      <color theme="1"/>
      <name val="ＭＳ Ｐゴシック"/>
      <family val="3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Ｐ明朝"/>
      <family val="1"/>
      <charset val="128"/>
    </font>
    <font>
      <sz val="9"/>
      <color theme="1"/>
      <name val="ＭＳ Ｐゴシック"/>
      <family val="3"/>
      <charset val="128"/>
    </font>
    <font>
      <sz val="8"/>
      <color theme="1"/>
      <name val="ＭＳ 明朝"/>
      <family val="1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Ｐ明朝"/>
      <family val="1"/>
      <charset val="128"/>
    </font>
    <font>
      <sz val="6"/>
      <color theme="1"/>
      <name val="ＭＳ 明朝"/>
      <family val="1"/>
      <charset val="128"/>
    </font>
    <font>
      <sz val="9"/>
      <name val="ＭＳ Ｐ明朝"/>
      <family val="1"/>
      <charset val="128"/>
    </font>
    <font>
      <sz val="6"/>
      <name val="明朝"/>
      <family val="1"/>
      <charset val="128"/>
    </font>
    <font>
      <sz val="6"/>
      <name val="游ゴシック"/>
      <family val="3"/>
      <charset val="128"/>
    </font>
    <font>
      <sz val="8"/>
      <name val="ＭＳ Ｐ明朝"/>
      <family val="1"/>
      <charset val="128"/>
    </font>
    <font>
      <sz val="12"/>
      <color indexed="9"/>
      <name val="明朝"/>
      <family val="1"/>
      <charset val="128"/>
    </font>
    <font>
      <sz val="7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1" fillId="0" borderId="0"/>
    <xf numFmtId="0" fontId="1" fillId="0" borderId="0">
      <alignment vertical="center"/>
    </xf>
  </cellStyleXfs>
  <cellXfs count="219">
    <xf numFmtId="0" fontId="0" fillId="0" borderId="0" xfId="0">
      <alignment vertical="center"/>
    </xf>
    <xf numFmtId="0" fontId="5" fillId="0" borderId="0" xfId="1" applyFont="1" applyAlignment="1">
      <alignment vertical="center"/>
    </xf>
    <xf numFmtId="0" fontId="6" fillId="0" borderId="0" xfId="1" applyFont="1"/>
    <xf numFmtId="0" fontId="0" fillId="0" borderId="0" xfId="0" applyFo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176" fontId="10" fillId="0" borderId="0" xfId="1" applyNumberFormat="1" applyFont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8" fillId="0" borderId="1" xfId="1" applyFont="1" applyBorder="1" applyAlignment="1">
      <alignment vertical="center"/>
    </xf>
    <xf numFmtId="176" fontId="11" fillId="0" borderId="0" xfId="1" applyNumberFormat="1" applyFont="1" applyAlignment="1">
      <alignment horizontal="right"/>
    </xf>
    <xf numFmtId="0" fontId="12" fillId="0" borderId="0" xfId="1" applyFont="1" applyAlignment="1">
      <alignment vertical="center"/>
    </xf>
    <xf numFmtId="0" fontId="13" fillId="0" borderId="2" xfId="1" applyFont="1" applyBorder="1" applyAlignment="1">
      <alignment horizontal="distributed" vertical="center" indent="1"/>
    </xf>
    <xf numFmtId="0" fontId="13" fillId="0" borderId="3" xfId="1" applyFont="1" applyBorder="1" applyAlignment="1">
      <alignment horizontal="center" vertical="center"/>
    </xf>
    <xf numFmtId="176" fontId="13" fillId="0" borderId="3" xfId="1" applyNumberFormat="1" applyFont="1" applyBorder="1" applyAlignment="1">
      <alignment horizontal="center" vertical="center"/>
    </xf>
    <xf numFmtId="0" fontId="13" fillId="0" borderId="4" xfId="1" applyNumberFormat="1" applyFont="1" applyBorder="1" applyAlignment="1">
      <alignment horizontal="distributed" vertical="center" indent="1"/>
    </xf>
    <xf numFmtId="176" fontId="13" fillId="0" borderId="5" xfId="1" applyNumberFormat="1" applyFont="1" applyBorder="1" applyAlignment="1">
      <alignment vertical="center"/>
    </xf>
    <xf numFmtId="176" fontId="13" fillId="0" borderId="5" xfId="1" applyNumberFormat="1" applyFont="1" applyFill="1" applyBorder="1" applyAlignment="1">
      <alignment vertical="center"/>
    </xf>
    <xf numFmtId="0" fontId="13" fillId="0" borderId="6" xfId="1" applyNumberFormat="1" applyFont="1" applyBorder="1" applyAlignment="1">
      <alignment horizontal="distributed" vertical="center" indent="1"/>
    </xf>
    <xf numFmtId="176" fontId="13" fillId="0" borderId="7" xfId="1" applyNumberFormat="1" applyFont="1" applyBorder="1" applyAlignment="1">
      <alignment vertical="center"/>
    </xf>
    <xf numFmtId="176" fontId="13" fillId="0" borderId="7" xfId="1" applyNumberFormat="1" applyFont="1" applyFill="1" applyBorder="1" applyAlignment="1">
      <alignment vertical="center"/>
    </xf>
    <xf numFmtId="0" fontId="6" fillId="0" borderId="0" xfId="1" applyFont="1" applyAlignment="1">
      <alignment vertical="center"/>
    </xf>
    <xf numFmtId="0" fontId="14" fillId="0" borderId="8" xfId="1" applyNumberFormat="1" applyFont="1" applyBorder="1" applyAlignment="1">
      <alignment horizontal="distributed" vertical="center" indent="1"/>
    </xf>
    <xf numFmtId="176" fontId="14" fillId="0" borderId="9" xfId="1" applyNumberFormat="1" applyFont="1" applyBorder="1" applyAlignment="1">
      <alignment vertical="center"/>
    </xf>
    <xf numFmtId="176" fontId="14" fillId="0" borderId="9" xfId="1" applyNumberFormat="1" applyFont="1" applyFill="1" applyBorder="1" applyAlignment="1">
      <alignment vertical="center"/>
    </xf>
    <xf numFmtId="0" fontId="13" fillId="0" borderId="10" xfId="1" applyNumberFormat="1" applyFont="1" applyBorder="1" applyAlignment="1">
      <alignment horizontal="distributed" vertical="center" indent="1"/>
    </xf>
    <xf numFmtId="176" fontId="13" fillId="0" borderId="0" xfId="1" applyNumberFormat="1" applyFont="1" applyBorder="1" applyAlignment="1">
      <alignment vertical="center"/>
    </xf>
    <xf numFmtId="176" fontId="13" fillId="0" borderId="0" xfId="1" applyNumberFormat="1" applyFont="1" applyFill="1" applyBorder="1" applyAlignment="1">
      <alignment vertical="center"/>
    </xf>
    <xf numFmtId="0" fontId="13" fillId="0" borderId="11" xfId="1" applyNumberFormat="1" applyFont="1" applyBorder="1" applyAlignment="1">
      <alignment horizontal="distributed" vertical="center" indent="1"/>
    </xf>
    <xf numFmtId="176" fontId="13" fillId="0" borderId="1" xfId="1" applyNumberFormat="1" applyFont="1" applyBorder="1" applyAlignment="1">
      <alignment vertical="center"/>
    </xf>
    <xf numFmtId="176" fontId="13" fillId="0" borderId="1" xfId="1" applyNumberFormat="1" applyFont="1" applyFill="1" applyBorder="1" applyAlignment="1">
      <alignment vertical="center"/>
    </xf>
    <xf numFmtId="0" fontId="13" fillId="0" borderId="0" xfId="1" applyFont="1" applyBorder="1" applyAlignment="1">
      <alignment horizontal="center" vertical="center"/>
    </xf>
    <xf numFmtId="176" fontId="14" fillId="0" borderId="0" xfId="1" applyNumberFormat="1" applyFont="1" applyBorder="1" applyAlignment="1">
      <alignment vertical="center"/>
    </xf>
    <xf numFmtId="176" fontId="13" fillId="0" borderId="12" xfId="1" applyNumberFormat="1" applyFont="1" applyBorder="1" applyAlignment="1">
      <alignment horizontal="center" vertical="center"/>
    </xf>
    <xf numFmtId="177" fontId="13" fillId="0" borderId="5" xfId="1" applyNumberFormat="1" applyFont="1" applyBorder="1" applyAlignment="1">
      <alignment vertical="center"/>
    </xf>
    <xf numFmtId="177" fontId="13" fillId="0" borderId="5" xfId="1" applyNumberFormat="1" applyFont="1" applyFill="1" applyBorder="1" applyAlignment="1">
      <alignment vertical="center"/>
    </xf>
    <xf numFmtId="177" fontId="13" fillId="0" borderId="7" xfId="1" applyNumberFormat="1" applyFont="1" applyBorder="1" applyAlignment="1">
      <alignment vertical="center"/>
    </xf>
    <xf numFmtId="177" fontId="13" fillId="0" borderId="7" xfId="1" applyNumberFormat="1" applyFont="1" applyFill="1" applyBorder="1" applyAlignment="1">
      <alignment vertical="center"/>
    </xf>
    <xf numFmtId="177" fontId="14" fillId="0" borderId="0" xfId="1" applyNumberFormat="1" applyFont="1" applyBorder="1" applyAlignment="1">
      <alignment vertical="center"/>
    </xf>
    <xf numFmtId="177" fontId="14" fillId="0" borderId="0" xfId="1" applyNumberFormat="1" applyFont="1" applyFill="1" applyBorder="1" applyAlignment="1">
      <alignment vertical="center"/>
    </xf>
    <xf numFmtId="177" fontId="13" fillId="0" borderId="0" xfId="1" applyNumberFormat="1" applyFont="1" applyBorder="1" applyAlignment="1">
      <alignment vertical="center"/>
    </xf>
    <xf numFmtId="177" fontId="13" fillId="0" borderId="0" xfId="1" applyNumberFormat="1" applyFont="1" applyFill="1" applyBorder="1" applyAlignment="1">
      <alignment vertical="center"/>
    </xf>
    <xf numFmtId="177" fontId="13" fillId="0" borderId="1" xfId="1" applyNumberFormat="1" applyFont="1" applyBorder="1" applyAlignment="1">
      <alignment vertical="center"/>
    </xf>
    <xf numFmtId="177" fontId="13" fillId="0" borderId="1" xfId="1" applyNumberFormat="1" applyFont="1" applyFill="1" applyBorder="1" applyAlignment="1">
      <alignment vertical="center"/>
    </xf>
    <xf numFmtId="177" fontId="14" fillId="0" borderId="9" xfId="1" applyNumberFormat="1" applyFont="1" applyBorder="1" applyAlignment="1">
      <alignment vertical="center"/>
    </xf>
    <xf numFmtId="177" fontId="14" fillId="0" borderId="9" xfId="1" applyNumberFormat="1" applyFont="1" applyFill="1" applyBorder="1" applyAlignment="1">
      <alignment vertical="center"/>
    </xf>
    <xf numFmtId="0" fontId="11" fillId="0" borderId="0" xfId="1" applyFont="1"/>
    <xf numFmtId="176" fontId="13" fillId="0" borderId="5" xfId="1" applyNumberFormat="1" applyFont="1" applyBorder="1" applyAlignment="1">
      <alignment horizontal="right" vertical="center"/>
    </xf>
    <xf numFmtId="176" fontId="13" fillId="0" borderId="5" xfId="1" applyNumberFormat="1" applyFont="1" applyFill="1" applyBorder="1" applyAlignment="1">
      <alignment horizontal="right" vertical="center"/>
    </xf>
    <xf numFmtId="176" fontId="13" fillId="0" borderId="7" xfId="1" applyNumberFormat="1" applyFont="1" applyBorder="1" applyAlignment="1">
      <alignment horizontal="right" vertical="center"/>
    </xf>
    <xf numFmtId="176" fontId="13" fillId="0" borderId="7" xfId="1" applyNumberFormat="1" applyFont="1" applyFill="1" applyBorder="1" applyAlignment="1">
      <alignment horizontal="right" vertical="center"/>
    </xf>
    <xf numFmtId="176" fontId="14" fillId="0" borderId="9" xfId="1" applyNumberFormat="1" applyFont="1" applyBorder="1" applyAlignment="1">
      <alignment horizontal="right" vertical="center"/>
    </xf>
    <xf numFmtId="176" fontId="14" fillId="0" borderId="9" xfId="1" applyNumberFormat="1" applyFont="1" applyFill="1" applyBorder="1" applyAlignment="1">
      <alignment horizontal="right" vertical="center"/>
    </xf>
    <xf numFmtId="176" fontId="13" fillId="0" borderId="0" xfId="1" applyNumberFormat="1" applyFont="1" applyBorder="1" applyAlignment="1">
      <alignment horizontal="center" vertical="center"/>
    </xf>
    <xf numFmtId="176" fontId="13" fillId="0" borderId="0" xfId="1" applyNumberFormat="1" applyFont="1" applyBorder="1" applyAlignment="1">
      <alignment horizontal="right" vertical="center"/>
    </xf>
    <xf numFmtId="176" fontId="13" fillId="0" borderId="0" xfId="1" applyNumberFormat="1" applyFont="1" applyFill="1" applyBorder="1" applyAlignment="1">
      <alignment horizontal="right" vertical="center"/>
    </xf>
    <xf numFmtId="176" fontId="13" fillId="0" borderId="1" xfId="1" applyNumberFormat="1" applyFont="1" applyBorder="1" applyAlignment="1">
      <alignment horizontal="right" vertical="center"/>
    </xf>
    <xf numFmtId="176" fontId="13" fillId="0" borderId="1" xfId="1" applyNumberFormat="1" applyFont="1" applyFill="1" applyBorder="1" applyAlignment="1">
      <alignment horizontal="right" vertical="center"/>
    </xf>
    <xf numFmtId="177" fontId="13" fillId="0" borderId="5" xfId="1" applyNumberFormat="1" applyFont="1" applyBorder="1" applyAlignment="1">
      <alignment horizontal="right" vertical="center"/>
    </xf>
    <xf numFmtId="177" fontId="13" fillId="0" borderId="5" xfId="1" applyNumberFormat="1" applyFont="1" applyFill="1" applyBorder="1" applyAlignment="1">
      <alignment horizontal="right" vertical="center"/>
    </xf>
    <xf numFmtId="177" fontId="13" fillId="0" borderId="7" xfId="1" applyNumberFormat="1" applyFont="1" applyBorder="1" applyAlignment="1">
      <alignment horizontal="right" vertical="center"/>
    </xf>
    <xf numFmtId="177" fontId="13" fillId="0" borderId="7" xfId="1" applyNumberFormat="1" applyFont="1" applyFill="1" applyBorder="1" applyAlignment="1">
      <alignment horizontal="right" vertical="center"/>
    </xf>
    <xf numFmtId="177" fontId="14" fillId="0" borderId="9" xfId="1" applyNumberFormat="1" applyFont="1" applyBorder="1" applyAlignment="1">
      <alignment horizontal="right" vertical="center"/>
    </xf>
    <xf numFmtId="177" fontId="14" fillId="0" borderId="0" xfId="1" applyNumberFormat="1" applyFont="1" applyFill="1" applyBorder="1" applyAlignment="1">
      <alignment horizontal="right" vertical="center"/>
    </xf>
    <xf numFmtId="177" fontId="13" fillId="0" borderId="0" xfId="1" applyNumberFormat="1" applyFont="1" applyBorder="1" applyAlignment="1">
      <alignment horizontal="right" vertical="center"/>
    </xf>
    <xf numFmtId="177" fontId="13" fillId="0" borderId="0" xfId="1" applyNumberFormat="1" applyFont="1" applyFill="1" applyBorder="1" applyAlignment="1">
      <alignment horizontal="right" vertical="center"/>
    </xf>
    <xf numFmtId="177" fontId="13" fillId="0" borderId="1" xfId="1" applyNumberFormat="1" applyFont="1" applyBorder="1" applyAlignment="1">
      <alignment horizontal="right" vertical="center"/>
    </xf>
    <xf numFmtId="177" fontId="13" fillId="0" borderId="1" xfId="1" applyNumberFormat="1" applyFont="1" applyFill="1" applyBorder="1" applyAlignment="1">
      <alignment horizontal="right" vertical="center"/>
    </xf>
    <xf numFmtId="177" fontId="14" fillId="0" borderId="9" xfId="1" applyNumberFormat="1" applyFont="1" applyFill="1" applyBorder="1" applyAlignment="1">
      <alignment horizontal="right" vertical="center"/>
    </xf>
    <xf numFmtId="0" fontId="13" fillId="0" borderId="0" xfId="1" applyNumberFormat="1" applyFont="1" applyBorder="1" applyAlignment="1">
      <alignment horizontal="center" vertical="center"/>
    </xf>
    <xf numFmtId="0" fontId="15" fillId="0" borderId="0" xfId="1" applyFont="1" applyFill="1" applyBorder="1" applyAlignment="1">
      <alignment horizontal="left" vertical="center"/>
    </xf>
    <xf numFmtId="177" fontId="16" fillId="0" borderId="0" xfId="1" applyNumberFormat="1" applyFont="1" applyFill="1" applyBorder="1" applyAlignment="1">
      <alignment vertical="center"/>
    </xf>
    <xf numFmtId="177" fontId="6" fillId="0" borderId="0" xfId="1" applyNumberFormat="1" applyFont="1" applyAlignment="1">
      <alignment vertical="center"/>
    </xf>
    <xf numFmtId="0" fontId="6" fillId="0" borderId="0" xfId="1" applyFont="1" applyAlignment="1">
      <alignment horizontal="left" vertical="center"/>
    </xf>
    <xf numFmtId="0" fontId="6" fillId="0" borderId="0" xfId="1" applyFont="1" applyAlignment="1"/>
    <xf numFmtId="0" fontId="17" fillId="0" borderId="0" xfId="1" applyFont="1" applyAlignment="1">
      <alignment vertical="center"/>
    </xf>
    <xf numFmtId="0" fontId="8" fillId="0" borderId="0" xfId="1" applyFont="1" applyFill="1" applyBorder="1" applyAlignment="1">
      <alignment horizontal="left" vertical="center"/>
    </xf>
    <xf numFmtId="0" fontId="13" fillId="0" borderId="3" xfId="1" applyNumberFormat="1" applyFont="1" applyBorder="1" applyAlignment="1">
      <alignment horizontal="center" vertical="center"/>
    </xf>
    <xf numFmtId="0" fontId="7" fillId="0" borderId="0" xfId="1" applyFont="1"/>
    <xf numFmtId="0" fontId="8" fillId="0" borderId="0" xfId="1" applyFont="1"/>
    <xf numFmtId="0" fontId="6" fillId="0" borderId="0" xfId="2" applyFont="1">
      <alignment vertical="center"/>
    </xf>
    <xf numFmtId="0" fontId="15" fillId="0" borderId="0" xfId="2" applyFont="1">
      <alignment vertical="center"/>
    </xf>
    <xf numFmtId="0" fontId="8" fillId="0" borderId="0" xfId="2" applyFont="1">
      <alignment vertical="center"/>
    </xf>
    <xf numFmtId="0" fontId="18" fillId="0" borderId="0" xfId="2" applyFont="1">
      <alignment vertical="center"/>
    </xf>
    <xf numFmtId="0" fontId="8" fillId="0" borderId="1" xfId="2" applyFont="1" applyBorder="1" applyAlignment="1">
      <alignment vertical="center"/>
    </xf>
    <xf numFmtId="0" fontId="11" fillId="0" borderId="1" xfId="1" applyFont="1" applyBorder="1" applyAlignment="1"/>
    <xf numFmtId="178" fontId="19" fillId="0" borderId="0" xfId="2" applyNumberFormat="1" applyFont="1" applyBorder="1" applyAlignment="1">
      <alignment horizontal="center" vertical="center"/>
    </xf>
    <xf numFmtId="41" fontId="19" fillId="0" borderId="12" xfId="2" applyNumberFormat="1" applyFont="1" applyFill="1" applyBorder="1" applyAlignment="1">
      <alignment horizontal="right" vertical="center"/>
    </xf>
    <xf numFmtId="41" fontId="19" fillId="0" borderId="5" xfId="2" applyNumberFormat="1" applyFont="1" applyFill="1" applyBorder="1" applyAlignment="1">
      <alignment horizontal="right" vertical="center"/>
    </xf>
    <xf numFmtId="41" fontId="19" fillId="0" borderId="0" xfId="2" applyNumberFormat="1" applyFont="1" applyFill="1" applyBorder="1" applyAlignment="1">
      <alignment horizontal="right" vertical="center"/>
    </xf>
    <xf numFmtId="178" fontId="19" fillId="0" borderId="7" xfId="2" applyNumberFormat="1" applyFont="1" applyBorder="1" applyAlignment="1">
      <alignment horizontal="center" vertical="center"/>
    </xf>
    <xf numFmtId="41" fontId="19" fillId="0" borderId="13" xfId="2" applyNumberFormat="1" applyFont="1" applyFill="1" applyBorder="1" applyAlignment="1">
      <alignment horizontal="right" vertical="center"/>
    </xf>
    <xf numFmtId="41" fontId="19" fillId="0" borderId="7" xfId="2" applyNumberFormat="1" applyFont="1" applyFill="1" applyBorder="1" applyAlignment="1">
      <alignment horizontal="right" vertical="center"/>
    </xf>
    <xf numFmtId="178" fontId="20" fillId="0" borderId="0" xfId="2" applyNumberFormat="1" applyFont="1" applyBorder="1" applyAlignment="1">
      <alignment horizontal="center" vertical="center"/>
    </xf>
    <xf numFmtId="41" fontId="20" fillId="0" borderId="14" xfId="2" applyNumberFormat="1" applyFont="1" applyFill="1" applyBorder="1" applyAlignment="1">
      <alignment horizontal="right" vertical="center"/>
    </xf>
    <xf numFmtId="41" fontId="20" fillId="0" borderId="0" xfId="2" applyNumberFormat="1" applyFont="1" applyFill="1" applyBorder="1" applyAlignment="1">
      <alignment horizontal="right" vertical="center"/>
    </xf>
    <xf numFmtId="41" fontId="19" fillId="0" borderId="14" xfId="2" applyNumberFormat="1" applyFont="1" applyFill="1" applyBorder="1" applyAlignment="1">
      <alignment horizontal="right" vertical="center"/>
    </xf>
    <xf numFmtId="178" fontId="19" fillId="0" borderId="1" xfId="2" applyNumberFormat="1" applyFont="1" applyBorder="1" applyAlignment="1">
      <alignment horizontal="center" vertical="center"/>
    </xf>
    <xf numFmtId="41" fontId="19" fillId="0" borderId="15" xfId="2" applyNumberFormat="1" applyFont="1" applyFill="1" applyBorder="1" applyAlignment="1">
      <alignment horizontal="right" vertical="center"/>
    </xf>
    <xf numFmtId="41" fontId="19" fillId="0" borderId="1" xfId="2" applyNumberFormat="1" applyFont="1" applyFill="1" applyBorder="1" applyAlignment="1">
      <alignment horizontal="right" vertical="center"/>
    </xf>
    <xf numFmtId="0" fontId="21" fillId="0" borderId="0" xfId="2" applyFont="1" applyFill="1" applyBorder="1" applyAlignment="1">
      <alignment horizontal="center"/>
    </xf>
    <xf numFmtId="0" fontId="6" fillId="0" borderId="0" xfId="2" applyFont="1" applyFill="1">
      <alignment vertical="center"/>
    </xf>
    <xf numFmtId="179" fontId="19" fillId="0" borderId="0" xfId="2" applyNumberFormat="1" applyFont="1" applyFill="1" applyBorder="1" applyAlignment="1">
      <alignment horizontal="right" vertical="center"/>
    </xf>
    <xf numFmtId="179" fontId="19" fillId="0" borderId="7" xfId="2" applyNumberFormat="1" applyFont="1" applyFill="1" applyBorder="1" applyAlignment="1">
      <alignment horizontal="right" vertical="center"/>
    </xf>
    <xf numFmtId="179" fontId="20" fillId="0" borderId="0" xfId="2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179" fontId="19" fillId="0" borderId="1" xfId="2" applyNumberFormat="1" applyFont="1" applyFill="1" applyBorder="1" applyAlignment="1">
      <alignment horizontal="right" vertical="center"/>
    </xf>
    <xf numFmtId="0" fontId="21" fillId="0" borderId="0" xfId="1" applyFont="1"/>
    <xf numFmtId="0" fontId="15" fillId="0" borderId="0" xfId="2" applyFont="1" applyBorder="1" applyAlignment="1">
      <alignment vertical="center"/>
    </xf>
    <xf numFmtId="0" fontId="6" fillId="0" borderId="0" xfId="2" applyFont="1" applyFill="1" applyBorder="1" applyAlignment="1">
      <alignment vertical="center"/>
    </xf>
    <xf numFmtId="0" fontId="22" fillId="0" borderId="0" xfId="2" applyFont="1" applyBorder="1" applyAlignment="1">
      <alignment vertical="center"/>
    </xf>
    <xf numFmtId="0" fontId="11" fillId="0" borderId="1" xfId="2" applyFont="1" applyFill="1" applyBorder="1" applyAlignment="1"/>
    <xf numFmtId="0" fontId="12" fillId="0" borderId="0" xfId="2" applyFont="1">
      <alignment vertical="center"/>
    </xf>
    <xf numFmtId="178" fontId="20" fillId="0" borderId="8" xfId="2" applyNumberFormat="1" applyFont="1" applyBorder="1" applyAlignment="1">
      <alignment horizontal="center" vertical="center"/>
    </xf>
    <xf numFmtId="41" fontId="20" fillId="0" borderId="0" xfId="0" applyNumberFormat="1" applyFont="1" applyFill="1" applyAlignment="1">
      <alignment horizontal="right" vertical="center" shrinkToFit="1"/>
    </xf>
    <xf numFmtId="41" fontId="20" fillId="0" borderId="0" xfId="0" applyNumberFormat="1" applyFont="1" applyFill="1" applyBorder="1" applyAlignment="1">
      <alignment horizontal="right" vertical="center" shrinkToFit="1"/>
    </xf>
    <xf numFmtId="0" fontId="21" fillId="0" borderId="0" xfId="2" applyFont="1" applyAlignment="1"/>
    <xf numFmtId="0" fontId="23" fillId="0" borderId="0" xfId="2" applyFont="1" applyFill="1" applyAlignment="1">
      <alignment horizontal="right" vertical="center"/>
    </xf>
    <xf numFmtId="178" fontId="19" fillId="0" borderId="4" xfId="2" applyNumberFormat="1" applyFont="1" applyBorder="1" applyAlignment="1">
      <alignment horizontal="center" vertical="center"/>
    </xf>
    <xf numFmtId="179" fontId="19" fillId="0" borderId="5" xfId="2" applyNumberFormat="1" applyFont="1" applyFill="1" applyBorder="1" applyAlignment="1">
      <alignment horizontal="right" vertical="center"/>
    </xf>
    <xf numFmtId="41" fontId="24" fillId="0" borderId="0" xfId="2" applyNumberFormat="1" applyFont="1" applyFill="1">
      <alignment vertical="center"/>
    </xf>
    <xf numFmtId="178" fontId="19" fillId="0" borderId="6" xfId="2" applyNumberFormat="1" applyFont="1" applyBorder="1" applyAlignment="1">
      <alignment horizontal="center" vertical="center"/>
    </xf>
    <xf numFmtId="178" fontId="19" fillId="0" borderId="10" xfId="2" applyNumberFormat="1" applyFont="1" applyBorder="1" applyAlignment="1">
      <alignment horizontal="center" vertical="center"/>
    </xf>
    <xf numFmtId="178" fontId="19" fillId="0" borderId="11" xfId="2" applyNumberFormat="1" applyFont="1" applyBorder="1" applyAlignment="1">
      <alignment horizontal="center" vertical="center"/>
    </xf>
    <xf numFmtId="0" fontId="21" fillId="0" borderId="19" xfId="1" applyFont="1" applyBorder="1" applyAlignment="1"/>
    <xf numFmtId="0" fontId="21" fillId="0" borderId="19" xfId="2" applyFont="1" applyFill="1" applyBorder="1" applyAlignment="1"/>
    <xf numFmtId="0" fontId="19" fillId="0" borderId="4" xfId="2" applyFont="1" applyFill="1" applyBorder="1" applyAlignment="1">
      <alignment vertical="center"/>
    </xf>
    <xf numFmtId="178" fontId="20" fillId="0" borderId="10" xfId="2" applyNumberFormat="1" applyFont="1" applyBorder="1" applyAlignment="1">
      <alignment horizontal="center" vertical="center"/>
    </xf>
    <xf numFmtId="0" fontId="28" fillId="0" borderId="17" xfId="0" applyFont="1" applyFill="1" applyBorder="1" applyAlignment="1">
      <alignment horizontal="center" wrapText="1"/>
    </xf>
    <xf numFmtId="176" fontId="14" fillId="0" borderId="0" xfId="1" applyNumberFormat="1" applyFont="1" applyFill="1" applyBorder="1" applyAlignment="1">
      <alignment vertical="center"/>
    </xf>
    <xf numFmtId="0" fontId="13" fillId="0" borderId="0" xfId="1" applyNumberFormat="1" applyFont="1" applyBorder="1" applyAlignment="1">
      <alignment horizontal="distributed" vertical="center" indent="1"/>
    </xf>
    <xf numFmtId="0" fontId="13" fillId="0" borderId="20" xfId="1" quotePrefix="1" applyFont="1" applyBorder="1" applyAlignment="1">
      <alignment horizontal="center" vertical="center"/>
    </xf>
    <xf numFmtId="176" fontId="13" fillId="0" borderId="5" xfId="1" quotePrefix="1" applyNumberFormat="1" applyFont="1" applyBorder="1" applyAlignment="1">
      <alignment horizontal="center" vertical="center"/>
    </xf>
    <xf numFmtId="176" fontId="13" fillId="0" borderId="7" xfId="1" quotePrefix="1" applyNumberFormat="1" applyFont="1" applyBorder="1" applyAlignment="1">
      <alignment horizontal="center" vertical="center"/>
    </xf>
    <xf numFmtId="176" fontId="13" fillId="0" borderId="0" xfId="1" quotePrefix="1" applyNumberFormat="1" applyFont="1" applyBorder="1" applyAlignment="1">
      <alignment horizontal="center" vertical="center"/>
    </xf>
    <xf numFmtId="176" fontId="13" fillId="0" borderId="1" xfId="1" quotePrefix="1" applyNumberFormat="1" applyFont="1" applyBorder="1" applyAlignment="1">
      <alignment horizontal="center" vertical="center"/>
    </xf>
    <xf numFmtId="0" fontId="21" fillId="0" borderId="1" xfId="2" applyFont="1" applyBorder="1" applyAlignment="1"/>
    <xf numFmtId="0" fontId="13" fillId="0" borderId="20" xfId="1" quotePrefix="1" applyFont="1" applyBorder="1" applyAlignment="1">
      <alignment horizontal="center" vertical="center" shrinkToFit="1"/>
    </xf>
    <xf numFmtId="0" fontId="13" fillId="0" borderId="20" xfId="1" applyFont="1" applyBorder="1" applyAlignment="1">
      <alignment horizontal="center" vertical="center" shrinkToFit="1"/>
    </xf>
    <xf numFmtId="0" fontId="12" fillId="0" borderId="20" xfId="0" applyFont="1" applyBorder="1" applyAlignment="1">
      <alignment vertical="center" shrinkToFit="1"/>
    </xf>
    <xf numFmtId="0" fontId="13" fillId="0" borderId="0" xfId="1" applyFont="1" applyAlignment="1">
      <alignment vertical="center"/>
    </xf>
    <xf numFmtId="0" fontId="21" fillId="0" borderId="0" xfId="2" applyFont="1" applyBorder="1" applyAlignment="1"/>
    <xf numFmtId="0" fontId="12" fillId="0" borderId="20" xfId="0" applyFont="1" applyBorder="1" applyAlignment="1">
      <alignment horizontal="center" vertical="center" shrinkToFit="1"/>
    </xf>
    <xf numFmtId="41" fontId="19" fillId="0" borderId="9" xfId="2" applyNumberFormat="1" applyFont="1" applyFill="1" applyBorder="1" applyAlignment="1">
      <alignment horizontal="right" vertical="center"/>
    </xf>
    <xf numFmtId="180" fontId="19" fillId="0" borderId="0" xfId="2" applyNumberFormat="1" applyFont="1" applyFill="1" applyBorder="1" applyAlignment="1">
      <alignment horizontal="right" vertical="center"/>
    </xf>
    <xf numFmtId="181" fontId="19" fillId="0" borderId="0" xfId="2" applyNumberFormat="1" applyFont="1" applyFill="1" applyBorder="1" applyAlignment="1">
      <alignment horizontal="right" vertical="center"/>
    </xf>
    <xf numFmtId="181" fontId="19" fillId="0" borderId="9" xfId="2" applyNumberFormat="1" applyFont="1" applyFill="1" applyBorder="1" applyAlignment="1">
      <alignment horizontal="right" vertical="center"/>
    </xf>
    <xf numFmtId="181" fontId="19" fillId="0" borderId="1" xfId="2" applyNumberFormat="1" applyFont="1" applyFill="1" applyBorder="1" applyAlignment="1">
      <alignment horizontal="right" vertical="center"/>
    </xf>
    <xf numFmtId="0" fontId="19" fillId="0" borderId="18" xfId="2" applyFont="1" applyBorder="1" applyAlignment="1">
      <alignment horizontal="center" vertical="center" wrapText="1"/>
    </xf>
    <xf numFmtId="0" fontId="19" fillId="0" borderId="18" xfId="2" applyFont="1" applyFill="1" applyBorder="1" applyAlignment="1">
      <alignment horizontal="center" vertical="center" wrapText="1"/>
    </xf>
    <xf numFmtId="0" fontId="13" fillId="0" borderId="6" xfId="1" applyNumberFormat="1" applyFont="1" applyBorder="1" applyAlignment="1">
      <alignment horizontal="distributed" vertical="center" shrinkToFit="1"/>
    </xf>
    <xf numFmtId="0" fontId="13" fillId="0" borderId="10" xfId="1" applyNumberFormat="1" applyFont="1" applyBorder="1" applyAlignment="1">
      <alignment horizontal="distributed" vertical="center" shrinkToFit="1"/>
    </xf>
    <xf numFmtId="0" fontId="13" fillId="0" borderId="11" xfId="1" applyNumberFormat="1" applyFont="1" applyBorder="1" applyAlignment="1">
      <alignment horizontal="distributed" vertical="center" shrinkToFit="1"/>
    </xf>
    <xf numFmtId="0" fontId="19" fillId="0" borderId="18" xfId="2" applyFont="1" applyBorder="1" applyAlignment="1">
      <alignment horizontal="center" wrapText="1"/>
    </xf>
    <xf numFmtId="0" fontId="19" fillId="0" borderId="4" xfId="2" applyFont="1" applyBorder="1" applyAlignment="1">
      <alignment vertical="center"/>
    </xf>
    <xf numFmtId="0" fontId="19" fillId="0" borderId="12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0" fontId="19" fillId="0" borderId="12" xfId="2" applyFont="1" applyFill="1" applyBorder="1" applyAlignment="1">
      <alignment horizontal="center" vertical="center"/>
    </xf>
    <xf numFmtId="0" fontId="19" fillId="0" borderId="4" xfId="2" applyFont="1" applyFill="1" applyBorder="1" applyAlignment="1">
      <alignment horizontal="center" vertical="center"/>
    </xf>
    <xf numFmtId="0" fontId="11" fillId="0" borderId="0" xfId="0" applyFont="1">
      <alignment vertical="center"/>
    </xf>
    <xf numFmtId="0" fontId="0" fillId="0" borderId="0" xfId="0" applyFont="1" applyAlignment="1">
      <alignment horizontal="left" vertical="center"/>
    </xf>
    <xf numFmtId="41" fontId="19" fillId="0" borderId="0" xfId="2" applyNumberFormat="1" applyFont="1" applyFill="1" applyBorder="1" applyAlignment="1">
      <alignment horizontal="left" vertical="center"/>
    </xf>
    <xf numFmtId="41" fontId="13" fillId="0" borderId="5" xfId="1" applyNumberFormat="1" applyFont="1" applyBorder="1" applyAlignment="1">
      <alignment vertical="center"/>
    </xf>
    <xf numFmtId="41" fontId="14" fillId="0" borderId="9" xfId="1" applyNumberFormat="1" applyFont="1" applyBorder="1" applyAlignment="1">
      <alignment vertical="center"/>
    </xf>
    <xf numFmtId="41" fontId="13" fillId="0" borderId="0" xfId="1" applyNumberFormat="1" applyFont="1" applyBorder="1" applyAlignment="1">
      <alignment horizontal="right" vertical="center"/>
    </xf>
    <xf numFmtId="41" fontId="13" fillId="0" borderId="0" xfId="1" applyNumberFormat="1" applyFont="1" applyBorder="1" applyAlignment="1">
      <alignment vertical="center"/>
    </xf>
    <xf numFmtId="181" fontId="13" fillId="0" borderId="5" xfId="1" applyNumberFormat="1" applyFont="1" applyBorder="1" applyAlignment="1">
      <alignment horizontal="right" vertical="center"/>
    </xf>
    <xf numFmtId="181" fontId="13" fillId="0" borderId="7" xfId="1" applyNumberFormat="1" applyFont="1" applyBorder="1" applyAlignment="1">
      <alignment horizontal="right" vertical="center"/>
    </xf>
    <xf numFmtId="181" fontId="13" fillId="0" borderId="0" xfId="1" applyNumberFormat="1" applyFont="1" applyBorder="1" applyAlignment="1">
      <alignment horizontal="right" vertical="center"/>
    </xf>
    <xf numFmtId="181" fontId="13" fillId="0" borderId="0" xfId="1" applyNumberFormat="1" applyFont="1" applyBorder="1" applyAlignment="1">
      <alignment vertical="center"/>
    </xf>
    <xf numFmtId="181" fontId="14" fillId="0" borderId="9" xfId="1" applyNumberFormat="1" applyFont="1" applyBorder="1" applyAlignment="1">
      <alignment vertical="center"/>
    </xf>
    <xf numFmtId="181" fontId="13" fillId="0" borderId="1" xfId="1" applyNumberFormat="1" applyFont="1" applyBorder="1" applyAlignment="1">
      <alignment vertical="center"/>
    </xf>
    <xf numFmtId="41" fontId="14" fillId="0" borderId="9" xfId="1" applyNumberFormat="1" applyFont="1" applyBorder="1" applyAlignment="1">
      <alignment horizontal="right" vertical="center"/>
    </xf>
    <xf numFmtId="41" fontId="13" fillId="0" borderId="1" xfId="1" applyNumberFormat="1" applyFont="1" applyBorder="1" applyAlignment="1">
      <alignment horizontal="right" vertical="center"/>
    </xf>
    <xf numFmtId="41" fontId="13" fillId="0" borderId="7" xfId="1" applyNumberFormat="1" applyFont="1" applyBorder="1" applyAlignment="1">
      <alignment horizontal="right" vertical="center"/>
    </xf>
    <xf numFmtId="41" fontId="13" fillId="0" borderId="1" xfId="1" applyNumberFormat="1" applyFont="1" applyFill="1" applyBorder="1" applyAlignment="1">
      <alignment horizontal="right" vertical="center"/>
    </xf>
    <xf numFmtId="41" fontId="13" fillId="0" borderId="7" xfId="1" applyNumberFormat="1" applyFont="1" applyFill="1" applyBorder="1" applyAlignment="1">
      <alignment horizontal="right" vertical="center"/>
    </xf>
    <xf numFmtId="41" fontId="14" fillId="0" borderId="9" xfId="1" applyNumberFormat="1" applyFont="1" applyFill="1" applyBorder="1" applyAlignment="1">
      <alignment horizontal="right" vertical="center"/>
    </xf>
    <xf numFmtId="41" fontId="13" fillId="0" borderId="0" xfId="1" applyNumberFormat="1" applyFont="1" applyFill="1" applyBorder="1" applyAlignment="1">
      <alignment horizontal="right" vertical="center"/>
    </xf>
    <xf numFmtId="181" fontId="13" fillId="0" borderId="0" xfId="1" applyNumberFormat="1" applyFont="1" applyFill="1" applyBorder="1" applyAlignment="1">
      <alignment horizontal="right" vertical="center"/>
    </xf>
    <xf numFmtId="181" fontId="13" fillId="0" borderId="1" xfId="1" applyNumberFormat="1" applyFont="1" applyFill="1" applyBorder="1" applyAlignment="1">
      <alignment horizontal="right" vertical="center"/>
    </xf>
    <xf numFmtId="181" fontId="13" fillId="0" borderId="1" xfId="1" applyNumberFormat="1" applyFont="1" applyBorder="1" applyAlignment="1">
      <alignment horizontal="right" vertical="center"/>
    </xf>
    <xf numFmtId="0" fontId="21" fillId="0" borderId="1" xfId="2" applyFont="1" applyFill="1" applyBorder="1" applyAlignment="1"/>
    <xf numFmtId="0" fontId="19" fillId="0" borderId="12" xfId="2" applyFont="1" applyFill="1" applyBorder="1" applyAlignment="1">
      <alignment horizontal="center" vertical="center" wrapText="1"/>
    </xf>
    <xf numFmtId="0" fontId="19" fillId="0" borderId="14" xfId="2" applyFont="1" applyFill="1" applyBorder="1" applyAlignment="1">
      <alignment horizontal="center" vertical="center" wrapText="1"/>
    </xf>
    <xf numFmtId="0" fontId="19" fillId="0" borderId="15" xfId="2" applyFont="1" applyFill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8" xfId="2" applyFont="1" applyFill="1" applyBorder="1" applyAlignment="1">
      <alignment horizontal="center" vertical="center" wrapText="1"/>
    </xf>
    <xf numFmtId="0" fontId="19" fillId="0" borderId="16" xfId="2" applyFont="1" applyFill="1" applyBorder="1" applyAlignment="1">
      <alignment horizontal="center" vertical="center" wrapText="1"/>
    </xf>
    <xf numFmtId="0" fontId="19" fillId="0" borderId="17" xfId="2" applyFont="1" applyFill="1" applyBorder="1" applyAlignment="1">
      <alignment horizontal="center" vertical="center" wrapText="1"/>
    </xf>
    <xf numFmtId="0" fontId="19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9" fillId="0" borderId="16" xfId="2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30" fillId="0" borderId="16" xfId="0" applyFont="1" applyFill="1" applyBorder="1" applyAlignment="1">
      <alignment horizontal="center" vertical="center" wrapText="1" shrinkToFit="1"/>
    </xf>
    <xf numFmtId="0" fontId="0" fillId="0" borderId="16" xfId="0" applyBorder="1" applyAlignment="1">
      <alignment horizontal="center" vertical="center" wrapText="1" shrinkToFit="1"/>
    </xf>
    <xf numFmtId="0" fontId="0" fillId="0" borderId="17" xfId="0" applyBorder="1" applyAlignment="1">
      <alignment horizontal="center" vertical="center" wrapText="1" shrinkToFit="1"/>
    </xf>
    <xf numFmtId="0" fontId="25" fillId="0" borderId="15" xfId="0" quotePrefix="1" applyFont="1" applyFill="1" applyBorder="1" applyAlignment="1">
      <alignment horizontal="center" vertical="center" wrapText="1"/>
    </xf>
    <xf numFmtId="0" fontId="25" fillId="0" borderId="1" xfId="0" quotePrefix="1" applyFont="1" applyFill="1" applyBorder="1" applyAlignment="1">
      <alignment horizontal="center" vertical="center" wrapText="1"/>
    </xf>
    <xf numFmtId="0" fontId="25" fillId="0" borderId="16" xfId="0" quotePrefix="1" applyFont="1" applyFill="1" applyBorder="1" applyAlignment="1">
      <alignment horizontal="center" vertical="center" wrapText="1"/>
    </xf>
    <xf numFmtId="0" fontId="25" fillId="0" borderId="17" xfId="0" quotePrefix="1" applyFont="1" applyFill="1" applyBorder="1" applyAlignment="1">
      <alignment horizontal="center" vertical="center" wrapText="1"/>
    </xf>
    <xf numFmtId="0" fontId="25" fillId="0" borderId="3" xfId="0" quotePrefix="1" applyFont="1" applyFill="1" applyBorder="1" applyAlignment="1">
      <alignment horizontal="center" vertical="center" wrapText="1"/>
    </xf>
    <xf numFmtId="0" fontId="25" fillId="0" borderId="2" xfId="0" quotePrefix="1" applyFont="1" applyFill="1" applyBorder="1" applyAlignment="1">
      <alignment horizontal="center" vertical="center" wrapText="1"/>
    </xf>
    <xf numFmtId="0" fontId="25" fillId="0" borderId="14" xfId="0" quotePrefix="1" applyFont="1" applyFill="1" applyBorder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horizontal="center" vertical="center"/>
    </xf>
    <xf numFmtId="0" fontId="19" fillId="0" borderId="17" xfId="2" applyFont="1" applyBorder="1" applyAlignment="1">
      <alignment horizontal="center" vertical="center" wrapText="1"/>
    </xf>
    <xf numFmtId="0" fontId="19" fillId="0" borderId="5" xfId="2" applyFont="1" applyBorder="1" applyAlignment="1">
      <alignment horizontal="center" vertical="center"/>
    </xf>
    <xf numFmtId="0" fontId="19" fillId="0" borderId="0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3" fillId="0" borderId="4" xfId="2" applyFont="1" applyBorder="1" applyAlignment="1">
      <alignment horizontal="center" vertical="center"/>
    </xf>
    <xf numFmtId="0" fontId="13" fillId="0" borderId="10" xfId="2" applyFont="1" applyBorder="1" applyAlignment="1">
      <alignment horizontal="center" vertical="center"/>
    </xf>
    <xf numFmtId="0" fontId="13" fillId="0" borderId="11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 wrapText="1"/>
    </xf>
    <xf numFmtId="0" fontId="13" fillId="0" borderId="5" xfId="2" applyFont="1" applyBorder="1" applyAlignment="1">
      <alignment horizontal="center" vertical="center"/>
    </xf>
    <xf numFmtId="0" fontId="13" fillId="0" borderId="0" xfId="2" applyFont="1" applyBorder="1" applyAlignment="1">
      <alignment horizontal="center" vertical="center"/>
    </xf>
    <xf numFmtId="0" fontId="13" fillId="0" borderId="1" xfId="2" applyFont="1" applyBorder="1" applyAlignment="1">
      <alignment horizontal="center" vertical="center"/>
    </xf>
  </cellXfs>
  <cellStyles count="3">
    <cellStyle name="標準" xfId="0" builtinId="0"/>
    <cellStyle name="標準 2" xfId="1"/>
    <cellStyle name="標準_６１－表８３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L502"/>
  <sheetViews>
    <sheetView view="pageBreakPreview" topLeftCell="A476" zoomScaleNormal="100" zoomScaleSheetLayoutView="100" workbookViewId="0">
      <selection activeCell="K477" sqref="K477:K478"/>
    </sheetView>
  </sheetViews>
  <sheetFormatPr defaultRowHeight="13.5" customHeight="1"/>
  <cols>
    <col min="1" max="2" width="1.875" style="3" customWidth="1"/>
    <col min="3" max="3" width="2.625" style="3" customWidth="1"/>
    <col min="4" max="4" width="11.625" style="3" customWidth="1"/>
    <col min="5" max="11" width="9.625" style="3" customWidth="1"/>
    <col min="12" max="12" width="2.5" style="3" customWidth="1"/>
    <col min="13" max="16384" width="9" style="3"/>
  </cols>
  <sheetData>
    <row r="1" spans="1:11" ht="19.5" customHeight="1">
      <c r="A1" s="1" t="s">
        <v>67</v>
      </c>
      <c r="B1" s="2"/>
      <c r="C1" s="2"/>
      <c r="D1" s="2"/>
      <c r="E1" s="2"/>
      <c r="F1" s="2"/>
      <c r="G1" s="2"/>
      <c r="H1" s="2"/>
      <c r="I1" s="2"/>
      <c r="J1" s="2"/>
      <c r="K1" s="2"/>
    </row>
    <row r="3" spans="1:11" ht="17.25">
      <c r="A3" s="2"/>
      <c r="B3" s="4" t="s">
        <v>0</v>
      </c>
      <c r="C3" s="5"/>
      <c r="D3" s="5"/>
      <c r="E3" s="2"/>
      <c r="F3" s="2"/>
      <c r="G3" s="2"/>
      <c r="H3" s="2"/>
      <c r="I3" s="2"/>
      <c r="J3" s="2"/>
      <c r="K3" s="2"/>
    </row>
    <row r="4" spans="1:11" ht="13.5" customHeight="1">
      <c r="A4" s="2"/>
      <c r="B4" s="5"/>
      <c r="C4" s="5"/>
      <c r="D4" s="5"/>
      <c r="E4" s="2"/>
      <c r="F4" s="2"/>
      <c r="G4" s="2"/>
      <c r="H4" s="2"/>
      <c r="I4" s="2"/>
      <c r="J4" s="2"/>
      <c r="K4" s="2"/>
    </row>
    <row r="5" spans="1:11" ht="13.5" customHeight="1">
      <c r="A5" s="2"/>
      <c r="B5" s="2"/>
      <c r="C5" s="6" t="s">
        <v>51</v>
      </c>
      <c r="D5" s="2"/>
      <c r="E5" s="7"/>
      <c r="F5" s="7"/>
      <c r="G5" s="7"/>
      <c r="H5" s="7"/>
      <c r="I5" s="7"/>
      <c r="J5" s="7"/>
      <c r="K5" s="8"/>
    </row>
    <row r="6" spans="1:11" ht="13.5" customHeight="1">
      <c r="A6" s="2"/>
      <c r="B6" s="2"/>
      <c r="C6" s="2"/>
      <c r="D6" s="9"/>
      <c r="E6" s="7"/>
      <c r="F6" s="7"/>
      <c r="G6" s="7"/>
      <c r="H6" s="7"/>
      <c r="I6" s="7"/>
      <c r="J6" s="7"/>
      <c r="K6" s="8"/>
    </row>
    <row r="7" spans="1:11" ht="13.5" customHeight="1">
      <c r="A7" s="2"/>
      <c r="B7" s="2"/>
      <c r="C7" s="2"/>
      <c r="D7" s="10" t="s">
        <v>1</v>
      </c>
      <c r="E7" s="7"/>
      <c r="F7" s="7"/>
      <c r="G7" s="7"/>
      <c r="H7" s="7"/>
      <c r="I7" s="7"/>
      <c r="J7" s="7"/>
      <c r="K7" s="11" t="s">
        <v>25</v>
      </c>
    </row>
    <row r="8" spans="1:11" ht="13.5" customHeight="1">
      <c r="A8" s="12"/>
      <c r="B8" s="12"/>
      <c r="C8" s="12"/>
      <c r="D8" s="13" t="s">
        <v>2</v>
      </c>
      <c r="E8" s="14" t="s">
        <v>125</v>
      </c>
      <c r="F8" s="14">
        <v>28</v>
      </c>
      <c r="G8" s="14">
        <v>29</v>
      </c>
      <c r="H8" s="14">
        <v>30</v>
      </c>
      <c r="I8" s="140" t="s">
        <v>119</v>
      </c>
      <c r="J8" s="143">
        <v>2</v>
      </c>
      <c r="K8" s="15" t="s">
        <v>3</v>
      </c>
    </row>
    <row r="9" spans="1:11" ht="13.5" customHeight="1">
      <c r="A9" s="2"/>
      <c r="B9" s="2"/>
      <c r="C9" s="2"/>
      <c r="D9" s="16" t="s">
        <v>45</v>
      </c>
      <c r="E9" s="17">
        <v>11674</v>
      </c>
      <c r="F9" s="18">
        <v>11252</v>
      </c>
      <c r="G9" s="18">
        <v>10878</v>
      </c>
      <c r="H9" s="18">
        <v>10474</v>
      </c>
      <c r="I9" s="18">
        <v>10070</v>
      </c>
      <c r="J9" s="18">
        <v>9698</v>
      </c>
      <c r="K9" s="17">
        <f>J9-I9</f>
        <v>-372</v>
      </c>
    </row>
    <row r="10" spans="1:11" ht="13.5" customHeight="1">
      <c r="A10" s="2"/>
      <c r="B10" s="2"/>
      <c r="C10" s="2"/>
      <c r="D10" s="19" t="s">
        <v>4</v>
      </c>
      <c r="E10" s="20">
        <f t="shared" ref="E10:H10" si="0">SUM(E11:E15)</f>
        <v>873</v>
      </c>
      <c r="F10" s="21">
        <f t="shared" si="0"/>
        <v>844</v>
      </c>
      <c r="G10" s="21">
        <f t="shared" si="0"/>
        <v>824</v>
      </c>
      <c r="H10" s="21">
        <f t="shared" si="0"/>
        <v>795</v>
      </c>
      <c r="I10" s="21">
        <f t="shared" ref="I10" si="1">SUM(I11:I15)</f>
        <v>758</v>
      </c>
      <c r="J10" s="21">
        <f t="shared" ref="J10" si="2">SUM(J11:J15)</f>
        <v>724</v>
      </c>
      <c r="K10" s="20">
        <f>J10-I10</f>
        <v>-34</v>
      </c>
    </row>
    <row r="11" spans="1:11" ht="13.5" customHeight="1">
      <c r="A11" s="22"/>
      <c r="B11" s="22"/>
      <c r="C11" s="22"/>
      <c r="D11" s="23" t="s">
        <v>46</v>
      </c>
      <c r="E11" s="24">
        <v>95</v>
      </c>
      <c r="F11" s="25">
        <v>92</v>
      </c>
      <c r="G11" s="25">
        <v>92</v>
      </c>
      <c r="H11" s="25">
        <v>90</v>
      </c>
      <c r="I11" s="25">
        <v>90</v>
      </c>
      <c r="J11" s="25">
        <v>89</v>
      </c>
      <c r="K11" s="24">
        <f>J11-I11</f>
        <v>-1</v>
      </c>
    </row>
    <row r="12" spans="1:11" ht="13.5" customHeight="1">
      <c r="A12" s="2"/>
      <c r="B12" s="2"/>
      <c r="C12" s="2"/>
      <c r="D12" s="26" t="s">
        <v>47</v>
      </c>
      <c r="E12" s="27">
        <v>20</v>
      </c>
      <c r="F12" s="28">
        <v>20</v>
      </c>
      <c r="G12" s="28">
        <v>20</v>
      </c>
      <c r="H12" s="28">
        <v>20</v>
      </c>
      <c r="I12" s="28">
        <v>20</v>
      </c>
      <c r="J12" s="28">
        <v>20</v>
      </c>
      <c r="K12" s="165">
        <v>0</v>
      </c>
    </row>
    <row r="13" spans="1:11" ht="13.5" customHeight="1">
      <c r="A13" s="2"/>
      <c r="B13" s="2"/>
      <c r="C13" s="2"/>
      <c r="D13" s="26" t="s">
        <v>48</v>
      </c>
      <c r="E13" s="27">
        <v>303</v>
      </c>
      <c r="F13" s="28">
        <v>284</v>
      </c>
      <c r="G13" s="28">
        <v>276</v>
      </c>
      <c r="H13" s="28">
        <v>260</v>
      </c>
      <c r="I13" s="28">
        <v>238</v>
      </c>
      <c r="J13" s="28">
        <v>224</v>
      </c>
      <c r="K13" s="27">
        <f t="shared" ref="K13:K14" si="3">J13-I13</f>
        <v>-14</v>
      </c>
    </row>
    <row r="14" spans="1:11" ht="13.5" customHeight="1">
      <c r="A14" s="2"/>
      <c r="B14" s="2"/>
      <c r="C14" s="2"/>
      <c r="D14" s="26" t="s">
        <v>49</v>
      </c>
      <c r="E14" s="27">
        <v>270</v>
      </c>
      <c r="F14" s="28">
        <v>266</v>
      </c>
      <c r="G14" s="28">
        <v>256</v>
      </c>
      <c r="H14" s="28">
        <v>252</v>
      </c>
      <c r="I14" s="28">
        <v>240</v>
      </c>
      <c r="J14" s="28">
        <v>225</v>
      </c>
      <c r="K14" s="27">
        <f t="shared" si="3"/>
        <v>-15</v>
      </c>
    </row>
    <row r="15" spans="1:11" ht="13.5" customHeight="1">
      <c r="A15" s="2"/>
      <c r="B15" s="2"/>
      <c r="C15" s="2"/>
      <c r="D15" s="29" t="s">
        <v>50</v>
      </c>
      <c r="E15" s="30">
        <v>185</v>
      </c>
      <c r="F15" s="31">
        <v>182</v>
      </c>
      <c r="G15" s="31">
        <v>180</v>
      </c>
      <c r="H15" s="31">
        <v>173</v>
      </c>
      <c r="I15" s="31">
        <v>170</v>
      </c>
      <c r="J15" s="31">
        <v>166</v>
      </c>
      <c r="K15" s="30">
        <f>J15-I15</f>
        <v>-4</v>
      </c>
    </row>
    <row r="16" spans="1:11" ht="13.5" customHeight="1">
      <c r="A16" s="22"/>
      <c r="B16" s="22"/>
      <c r="C16" s="22"/>
      <c r="D16" s="32"/>
      <c r="E16" s="33"/>
      <c r="F16" s="33"/>
      <c r="G16" s="33"/>
      <c r="H16" s="33"/>
      <c r="I16" s="33"/>
      <c r="J16" s="33"/>
      <c r="K16" s="33"/>
    </row>
    <row r="17" spans="4:11" ht="13.5" customHeight="1">
      <c r="D17" s="10" t="s">
        <v>10</v>
      </c>
      <c r="E17" s="7"/>
      <c r="F17" s="7"/>
      <c r="G17" s="7"/>
      <c r="H17" s="7"/>
      <c r="I17" s="7"/>
      <c r="J17" s="7"/>
      <c r="K17" s="11" t="s">
        <v>23</v>
      </c>
    </row>
    <row r="18" spans="4:11" ht="13.5" customHeight="1">
      <c r="D18" s="13" t="s">
        <v>2</v>
      </c>
      <c r="E18" s="14" t="s">
        <v>125</v>
      </c>
      <c r="F18" s="14">
        <v>28</v>
      </c>
      <c r="G18" s="14">
        <v>29</v>
      </c>
      <c r="H18" s="14">
        <v>30</v>
      </c>
      <c r="I18" s="140" t="s">
        <v>119</v>
      </c>
      <c r="J18" s="143">
        <v>2</v>
      </c>
      <c r="K18" s="15" t="s">
        <v>3</v>
      </c>
    </row>
    <row r="19" spans="4:11" ht="13.5" customHeight="1">
      <c r="D19" s="16" t="s">
        <v>45</v>
      </c>
      <c r="E19" s="17">
        <v>1402448</v>
      </c>
      <c r="F19" s="18">
        <v>1339761</v>
      </c>
      <c r="G19" s="18">
        <v>1271918</v>
      </c>
      <c r="H19" s="18">
        <v>1207884</v>
      </c>
      <c r="I19" s="18">
        <v>1145576</v>
      </c>
      <c r="J19" s="18">
        <v>1078496</v>
      </c>
      <c r="K19" s="17">
        <f>J19-I19</f>
        <v>-67080</v>
      </c>
    </row>
    <row r="20" spans="4:11" ht="13.5" customHeight="1">
      <c r="D20" s="19" t="s">
        <v>4</v>
      </c>
      <c r="E20" s="20">
        <f t="shared" ref="E20:I20" si="4">SUM(E21:E25)</f>
        <v>69748</v>
      </c>
      <c r="F20" s="21">
        <f t="shared" si="4"/>
        <v>67630</v>
      </c>
      <c r="G20" s="21">
        <f t="shared" si="4"/>
        <v>64526</v>
      </c>
      <c r="H20" s="21">
        <f t="shared" si="4"/>
        <v>61955</v>
      </c>
      <c r="I20" s="21">
        <f t="shared" si="4"/>
        <v>58636</v>
      </c>
      <c r="J20" s="21">
        <f t="shared" ref="J20" si="5">SUM(J21:J25)</f>
        <v>54087</v>
      </c>
      <c r="K20" s="20">
        <f>J20-I20</f>
        <v>-4549</v>
      </c>
    </row>
    <row r="21" spans="4:11" ht="13.5" customHeight="1">
      <c r="D21" s="23" t="s">
        <v>46</v>
      </c>
      <c r="E21" s="24">
        <v>3783</v>
      </c>
      <c r="F21" s="25">
        <v>3679</v>
      </c>
      <c r="G21" s="25">
        <v>3522</v>
      </c>
      <c r="H21" s="25">
        <v>3227</v>
      </c>
      <c r="I21" s="25">
        <v>3100</v>
      </c>
      <c r="J21" s="25">
        <v>2852</v>
      </c>
      <c r="K21" s="24">
        <f>J21-I21</f>
        <v>-248</v>
      </c>
    </row>
    <row r="22" spans="4:11" ht="13.5" customHeight="1">
      <c r="D22" s="26" t="s">
        <v>47</v>
      </c>
      <c r="E22" s="27">
        <v>2210</v>
      </c>
      <c r="F22" s="28">
        <v>2190</v>
      </c>
      <c r="G22" s="28">
        <v>2253</v>
      </c>
      <c r="H22" s="28">
        <v>2217</v>
      </c>
      <c r="I22" s="28">
        <v>2131</v>
      </c>
      <c r="J22" s="28">
        <v>2021</v>
      </c>
      <c r="K22" s="27">
        <f>J22-I22</f>
        <v>-110</v>
      </c>
    </row>
    <row r="23" spans="4:11" ht="13.5" customHeight="1">
      <c r="D23" s="26" t="s">
        <v>48</v>
      </c>
      <c r="E23" s="27">
        <v>18001</v>
      </c>
      <c r="F23" s="28">
        <v>17360</v>
      </c>
      <c r="G23" s="28">
        <v>16382</v>
      </c>
      <c r="H23" s="28">
        <v>15466</v>
      </c>
      <c r="I23" s="28">
        <v>14535</v>
      </c>
      <c r="J23" s="28">
        <v>13087</v>
      </c>
      <c r="K23" s="27">
        <f t="shared" ref="K23:K24" si="6">J23-I23</f>
        <v>-1448</v>
      </c>
    </row>
    <row r="24" spans="4:11" ht="13.5" customHeight="1">
      <c r="D24" s="26" t="s">
        <v>49</v>
      </c>
      <c r="E24" s="27">
        <v>29847</v>
      </c>
      <c r="F24" s="28">
        <v>28785</v>
      </c>
      <c r="G24" s="28">
        <v>27010</v>
      </c>
      <c r="H24" s="28">
        <v>26030</v>
      </c>
      <c r="I24" s="28">
        <v>24365</v>
      </c>
      <c r="J24" s="28">
        <v>22254</v>
      </c>
      <c r="K24" s="27">
        <f t="shared" si="6"/>
        <v>-2111</v>
      </c>
    </row>
    <row r="25" spans="4:11" ht="13.5" customHeight="1">
      <c r="D25" s="29" t="s">
        <v>50</v>
      </c>
      <c r="E25" s="30">
        <v>15907</v>
      </c>
      <c r="F25" s="31">
        <v>15616</v>
      </c>
      <c r="G25" s="31">
        <v>15359</v>
      </c>
      <c r="H25" s="31">
        <v>15015</v>
      </c>
      <c r="I25" s="31">
        <v>14505</v>
      </c>
      <c r="J25" s="31">
        <v>13873</v>
      </c>
      <c r="K25" s="30">
        <f>J25-I25</f>
        <v>-632</v>
      </c>
    </row>
    <row r="26" spans="4:11" ht="13.5" customHeight="1">
      <c r="D26" s="2"/>
      <c r="E26" s="7"/>
      <c r="F26" s="7"/>
      <c r="G26" s="7"/>
      <c r="H26" s="7"/>
      <c r="I26" s="7"/>
      <c r="J26" s="7"/>
      <c r="K26" s="8"/>
    </row>
    <row r="27" spans="4:11" ht="13.5" customHeight="1">
      <c r="D27" s="10" t="s">
        <v>11</v>
      </c>
      <c r="E27" s="10"/>
      <c r="F27" s="7"/>
      <c r="G27" s="7"/>
      <c r="H27" s="7"/>
      <c r="I27" s="7"/>
      <c r="J27" s="141"/>
      <c r="K27" s="11" t="s">
        <v>23</v>
      </c>
    </row>
    <row r="28" spans="4:11" ht="13.5" customHeight="1">
      <c r="D28" s="13" t="s">
        <v>2</v>
      </c>
      <c r="E28" s="14" t="s">
        <v>125</v>
      </c>
      <c r="F28" s="14">
        <v>28</v>
      </c>
      <c r="G28" s="14">
        <v>29</v>
      </c>
      <c r="H28" s="14">
        <v>30</v>
      </c>
      <c r="I28" s="140" t="s">
        <v>119</v>
      </c>
      <c r="J28" s="143">
        <v>2</v>
      </c>
      <c r="K28" s="34" t="s">
        <v>3</v>
      </c>
    </row>
    <row r="29" spans="4:11" ht="13.5" customHeight="1">
      <c r="D29" s="16" t="s">
        <v>45</v>
      </c>
      <c r="E29" s="35">
        <f t="shared" ref="E29:I29" si="7">ROUND(E19/E9,1)</f>
        <v>120.1</v>
      </c>
      <c r="F29" s="35">
        <f t="shared" si="7"/>
        <v>119.1</v>
      </c>
      <c r="G29" s="35">
        <f t="shared" si="7"/>
        <v>116.9</v>
      </c>
      <c r="H29" s="36">
        <f t="shared" si="7"/>
        <v>115.3</v>
      </c>
      <c r="I29" s="36">
        <f t="shared" si="7"/>
        <v>113.8</v>
      </c>
      <c r="J29" s="36">
        <f t="shared" ref="J29" si="8">ROUND(J19/J9,1)</f>
        <v>111.2</v>
      </c>
      <c r="K29" s="35">
        <f>J29-I29</f>
        <v>-2.5999999999999943</v>
      </c>
    </row>
    <row r="30" spans="4:11" ht="13.5" customHeight="1">
      <c r="D30" s="19" t="s">
        <v>4</v>
      </c>
      <c r="E30" s="37">
        <f t="shared" ref="E30:I30" si="9">ROUND(E20/E10,1)</f>
        <v>79.900000000000006</v>
      </c>
      <c r="F30" s="37">
        <f t="shared" si="9"/>
        <v>80.099999999999994</v>
      </c>
      <c r="G30" s="37">
        <f t="shared" si="9"/>
        <v>78.3</v>
      </c>
      <c r="H30" s="38">
        <f t="shared" si="9"/>
        <v>77.900000000000006</v>
      </c>
      <c r="I30" s="38">
        <f t="shared" si="9"/>
        <v>77.400000000000006</v>
      </c>
      <c r="J30" s="38">
        <f t="shared" ref="J30" si="10">ROUND(J20/J10,1)</f>
        <v>74.7</v>
      </c>
      <c r="K30" s="37">
        <f>J30-I30</f>
        <v>-2.7000000000000028</v>
      </c>
    </row>
    <row r="31" spans="4:11" ht="13.5" customHeight="1">
      <c r="D31" s="23" t="s">
        <v>46</v>
      </c>
      <c r="E31" s="39">
        <f t="shared" ref="E31:G31" si="11">ROUND(E21/E11,1)</f>
        <v>39.799999999999997</v>
      </c>
      <c r="F31" s="39">
        <f t="shared" si="11"/>
        <v>40</v>
      </c>
      <c r="G31" s="39">
        <f t="shared" si="11"/>
        <v>38.299999999999997</v>
      </c>
      <c r="H31" s="40">
        <f>ROUND(H21/H11,1)</f>
        <v>35.9</v>
      </c>
      <c r="I31" s="40">
        <f>ROUND(I21/I11,1)</f>
        <v>34.4</v>
      </c>
      <c r="J31" s="40">
        <f>ROUND(J21/J11,1)</f>
        <v>32</v>
      </c>
      <c r="K31" s="39">
        <f>J31-I31</f>
        <v>-2.3999999999999986</v>
      </c>
    </row>
    <row r="32" spans="4:11" ht="13.5" customHeight="1">
      <c r="D32" s="26" t="s">
        <v>47</v>
      </c>
      <c r="E32" s="41">
        <f t="shared" ref="E32:I32" si="12">ROUND(E22/E12,1)</f>
        <v>110.5</v>
      </c>
      <c r="F32" s="41">
        <f t="shared" si="12"/>
        <v>109.5</v>
      </c>
      <c r="G32" s="41">
        <f t="shared" si="12"/>
        <v>112.7</v>
      </c>
      <c r="H32" s="42">
        <f t="shared" si="12"/>
        <v>110.9</v>
      </c>
      <c r="I32" s="42">
        <f t="shared" si="12"/>
        <v>106.6</v>
      </c>
      <c r="J32" s="42">
        <f t="shared" ref="J32" si="13">ROUND(J22/J12,1)</f>
        <v>101.1</v>
      </c>
      <c r="K32" s="41">
        <f>J32-I32</f>
        <v>-5.5</v>
      </c>
    </row>
    <row r="33" spans="4:12" ht="13.5" customHeight="1">
      <c r="D33" s="26" t="s">
        <v>48</v>
      </c>
      <c r="E33" s="41">
        <f t="shared" ref="E33:H33" si="14">ROUND(E23/E13,1)</f>
        <v>59.4</v>
      </c>
      <c r="F33" s="41">
        <f t="shared" si="14"/>
        <v>61.1</v>
      </c>
      <c r="G33" s="41">
        <f t="shared" si="14"/>
        <v>59.4</v>
      </c>
      <c r="H33" s="42">
        <f t="shared" si="14"/>
        <v>59.5</v>
      </c>
      <c r="I33" s="42">
        <f>ROUND(I23/I13,1)</f>
        <v>61.1</v>
      </c>
      <c r="J33" s="42">
        <f>ROUND(J23/J13,1)</f>
        <v>58.4</v>
      </c>
      <c r="K33" s="41">
        <f t="shared" ref="K33:K34" si="15">J33-I33</f>
        <v>-2.7000000000000028</v>
      </c>
    </row>
    <row r="34" spans="4:12" ht="13.5" customHeight="1">
      <c r="D34" s="26" t="s">
        <v>49</v>
      </c>
      <c r="E34" s="41">
        <f t="shared" ref="E34:I34" si="16">ROUND(E24/E14,1)</f>
        <v>110.5</v>
      </c>
      <c r="F34" s="41">
        <f t="shared" si="16"/>
        <v>108.2</v>
      </c>
      <c r="G34" s="41">
        <f t="shared" si="16"/>
        <v>105.5</v>
      </c>
      <c r="H34" s="42">
        <f t="shared" si="16"/>
        <v>103.3</v>
      </c>
      <c r="I34" s="42">
        <f t="shared" si="16"/>
        <v>101.5</v>
      </c>
      <c r="J34" s="42">
        <f t="shared" ref="J34" si="17">ROUND(J24/J14,1)</f>
        <v>98.9</v>
      </c>
      <c r="K34" s="41">
        <f t="shared" si="15"/>
        <v>-2.5999999999999943</v>
      </c>
    </row>
    <row r="35" spans="4:12" ht="13.5" customHeight="1">
      <c r="D35" s="29" t="s">
        <v>50</v>
      </c>
      <c r="E35" s="43">
        <f t="shared" ref="E35:I35" si="18">ROUND(E25/E15,1)</f>
        <v>86</v>
      </c>
      <c r="F35" s="43">
        <f t="shared" si="18"/>
        <v>85.8</v>
      </c>
      <c r="G35" s="43">
        <f t="shared" si="18"/>
        <v>85.3</v>
      </c>
      <c r="H35" s="44">
        <f t="shared" si="18"/>
        <v>86.8</v>
      </c>
      <c r="I35" s="44">
        <f t="shared" si="18"/>
        <v>85.3</v>
      </c>
      <c r="J35" s="44">
        <f t="shared" ref="J35" si="19">ROUND(J25/J15,1)</f>
        <v>83.6</v>
      </c>
      <c r="K35" s="43">
        <f>J35-I35</f>
        <v>-1.7000000000000028</v>
      </c>
    </row>
    <row r="36" spans="4:12" ht="13.5" customHeight="1">
      <c r="D36" s="2"/>
      <c r="E36" s="2"/>
      <c r="F36" s="2"/>
      <c r="G36" s="2"/>
      <c r="H36" s="2"/>
      <c r="I36" s="2"/>
      <c r="J36" s="2"/>
      <c r="K36" s="2"/>
    </row>
    <row r="37" spans="4:12" ht="13.5" customHeight="1">
      <c r="D37" s="10" t="s">
        <v>12</v>
      </c>
      <c r="E37" s="10"/>
      <c r="F37" s="7"/>
      <c r="G37" s="7"/>
      <c r="H37" s="7"/>
      <c r="I37" s="7"/>
      <c r="J37" s="7"/>
      <c r="K37" s="11" t="s">
        <v>23</v>
      </c>
      <c r="L37" s="2"/>
    </row>
    <row r="38" spans="4:12" ht="13.5" customHeight="1">
      <c r="D38" s="13" t="s">
        <v>2</v>
      </c>
      <c r="E38" s="14" t="s">
        <v>125</v>
      </c>
      <c r="F38" s="14">
        <v>28</v>
      </c>
      <c r="G38" s="14">
        <v>29</v>
      </c>
      <c r="H38" s="14">
        <v>30</v>
      </c>
      <c r="I38" s="140" t="s">
        <v>119</v>
      </c>
      <c r="J38" s="143">
        <v>2</v>
      </c>
      <c r="K38" s="15" t="s">
        <v>3</v>
      </c>
      <c r="L38" s="12"/>
    </row>
    <row r="39" spans="4:12" ht="13.5" customHeight="1">
      <c r="D39" s="16" t="s">
        <v>45</v>
      </c>
      <c r="E39" s="17">
        <v>101497</v>
      </c>
      <c r="F39" s="18">
        <v>99957</v>
      </c>
      <c r="G39" s="18">
        <v>97840</v>
      </c>
      <c r="H39" s="18">
        <v>95592</v>
      </c>
      <c r="I39" s="18">
        <v>93579</v>
      </c>
      <c r="J39" s="18">
        <v>91785</v>
      </c>
      <c r="K39" s="17">
        <f>J39-I39</f>
        <v>-1794</v>
      </c>
      <c r="L39" s="2"/>
    </row>
    <row r="40" spans="4:12" ht="13.5" customHeight="1">
      <c r="D40" s="19" t="s">
        <v>4</v>
      </c>
      <c r="E40" s="20">
        <f t="shared" ref="E40:H40" si="20">SUM(E41:E45)</f>
        <v>5449</v>
      </c>
      <c r="F40" s="21">
        <f t="shared" si="20"/>
        <v>5404</v>
      </c>
      <c r="G40" s="21">
        <f t="shared" si="20"/>
        <v>5377</v>
      </c>
      <c r="H40" s="21">
        <f t="shared" si="20"/>
        <v>5288</v>
      </c>
      <c r="I40" s="21">
        <f t="shared" ref="I40" si="21">SUM(I41:I45)</f>
        <v>5263</v>
      </c>
      <c r="J40" s="21">
        <f t="shared" ref="J40" si="22">SUM(J41:J45)</f>
        <v>5167</v>
      </c>
      <c r="K40" s="20">
        <f>J40-I40</f>
        <v>-96</v>
      </c>
      <c r="L40" s="2"/>
    </row>
    <row r="41" spans="4:12" ht="13.5" customHeight="1">
      <c r="D41" s="23" t="s">
        <v>46</v>
      </c>
      <c r="E41" s="24">
        <v>476</v>
      </c>
      <c r="F41" s="25">
        <v>468</v>
      </c>
      <c r="G41" s="25">
        <v>414</v>
      </c>
      <c r="H41" s="25">
        <v>402</v>
      </c>
      <c r="I41" s="25">
        <v>387</v>
      </c>
      <c r="J41" s="25">
        <v>394</v>
      </c>
      <c r="K41" s="24">
        <f>J41-I41</f>
        <v>7</v>
      </c>
      <c r="L41" s="22"/>
    </row>
    <row r="42" spans="4:12" ht="13.5" customHeight="1">
      <c r="D42" s="26" t="s">
        <v>47</v>
      </c>
      <c r="E42" s="27">
        <v>253</v>
      </c>
      <c r="F42" s="28">
        <v>240</v>
      </c>
      <c r="G42" s="28">
        <v>247</v>
      </c>
      <c r="H42" s="28">
        <v>243</v>
      </c>
      <c r="I42" s="28">
        <v>217</v>
      </c>
      <c r="J42" s="28">
        <v>227</v>
      </c>
      <c r="K42" s="27">
        <f>J42-I42</f>
        <v>10</v>
      </c>
      <c r="L42" s="2"/>
    </row>
    <row r="43" spans="4:12" ht="13.5" customHeight="1">
      <c r="D43" s="26" t="s">
        <v>48</v>
      </c>
      <c r="E43" s="27">
        <v>1443</v>
      </c>
      <c r="F43" s="28">
        <v>1393</v>
      </c>
      <c r="G43" s="28">
        <v>1376</v>
      </c>
      <c r="H43" s="28">
        <v>1348</v>
      </c>
      <c r="I43" s="28">
        <v>1338</v>
      </c>
      <c r="J43" s="28">
        <v>1299</v>
      </c>
      <c r="K43" s="27">
        <f t="shared" ref="K43:K44" si="23">J43-I43</f>
        <v>-39</v>
      </c>
      <c r="L43" s="2"/>
    </row>
    <row r="44" spans="4:12" ht="13.5" customHeight="1">
      <c r="D44" s="26" t="s">
        <v>49</v>
      </c>
      <c r="E44" s="27">
        <v>2061</v>
      </c>
      <c r="F44" s="28">
        <v>2038</v>
      </c>
      <c r="G44" s="28">
        <v>1986</v>
      </c>
      <c r="H44" s="28">
        <v>1948</v>
      </c>
      <c r="I44" s="28">
        <v>1960</v>
      </c>
      <c r="J44" s="28">
        <v>1884</v>
      </c>
      <c r="K44" s="27">
        <f t="shared" si="23"/>
        <v>-76</v>
      </c>
      <c r="L44" s="2"/>
    </row>
    <row r="45" spans="4:12" ht="13.5" customHeight="1">
      <c r="D45" s="29" t="s">
        <v>50</v>
      </c>
      <c r="E45" s="30">
        <v>1216</v>
      </c>
      <c r="F45" s="31">
        <v>1265</v>
      </c>
      <c r="G45" s="31">
        <v>1354</v>
      </c>
      <c r="H45" s="31">
        <v>1347</v>
      </c>
      <c r="I45" s="31">
        <v>1361</v>
      </c>
      <c r="J45" s="31">
        <v>1363</v>
      </c>
      <c r="K45" s="30">
        <f>J45-I45</f>
        <v>2</v>
      </c>
      <c r="L45" s="2"/>
    </row>
    <row r="47" spans="4:12" ht="13.5" customHeight="1">
      <c r="D47" s="10" t="s">
        <v>13</v>
      </c>
      <c r="E47" s="10"/>
      <c r="F47" s="10"/>
      <c r="G47" s="7"/>
      <c r="H47" s="7"/>
      <c r="I47" s="7"/>
      <c r="J47" s="7"/>
      <c r="K47" s="11" t="s">
        <v>23</v>
      </c>
      <c r="L47" s="2"/>
    </row>
    <row r="48" spans="4:12" ht="13.5" customHeight="1">
      <c r="D48" s="13" t="s">
        <v>2</v>
      </c>
      <c r="E48" s="14" t="s">
        <v>125</v>
      </c>
      <c r="F48" s="14">
        <v>28</v>
      </c>
      <c r="G48" s="14">
        <v>29</v>
      </c>
      <c r="H48" s="14">
        <v>30</v>
      </c>
      <c r="I48" s="140" t="s">
        <v>119</v>
      </c>
      <c r="J48" s="143">
        <v>2</v>
      </c>
      <c r="K48" s="34" t="s">
        <v>3</v>
      </c>
      <c r="L48" s="2"/>
    </row>
    <row r="49" spans="2:12" ht="13.5" customHeight="1">
      <c r="D49" s="16" t="s">
        <v>45</v>
      </c>
      <c r="E49" s="35">
        <f t="shared" ref="E49:I49" si="24">ROUND(E19/E39,1)</f>
        <v>13.8</v>
      </c>
      <c r="F49" s="35">
        <f t="shared" si="24"/>
        <v>13.4</v>
      </c>
      <c r="G49" s="35">
        <f t="shared" si="24"/>
        <v>13</v>
      </c>
      <c r="H49" s="36">
        <f t="shared" si="24"/>
        <v>12.6</v>
      </c>
      <c r="I49" s="36">
        <f t="shared" si="24"/>
        <v>12.2</v>
      </c>
      <c r="J49" s="36">
        <f t="shared" ref="J49" si="25">ROUND(J19/J39,1)</f>
        <v>11.8</v>
      </c>
      <c r="K49" s="35">
        <f>J49-I49</f>
        <v>-0.39999999999999858</v>
      </c>
      <c r="L49" s="2"/>
    </row>
    <row r="50" spans="2:12" ht="13.5" customHeight="1">
      <c r="D50" s="19" t="s">
        <v>4</v>
      </c>
      <c r="E50" s="37">
        <f t="shared" ref="E50:I50" si="26">ROUND(E20/E40,1)</f>
        <v>12.8</v>
      </c>
      <c r="F50" s="37">
        <f t="shared" si="26"/>
        <v>12.5</v>
      </c>
      <c r="G50" s="37">
        <f t="shared" si="26"/>
        <v>12</v>
      </c>
      <c r="H50" s="38">
        <f t="shared" si="26"/>
        <v>11.7</v>
      </c>
      <c r="I50" s="38">
        <f t="shared" si="26"/>
        <v>11.1</v>
      </c>
      <c r="J50" s="38">
        <f t="shared" ref="J50" si="27">ROUND(J20/J40,1)</f>
        <v>10.5</v>
      </c>
      <c r="K50" s="37">
        <f>J50-I50</f>
        <v>-0.59999999999999964</v>
      </c>
      <c r="L50" s="2"/>
    </row>
    <row r="51" spans="2:12" ht="13.5" customHeight="1">
      <c r="D51" s="23" t="s">
        <v>46</v>
      </c>
      <c r="E51" s="45">
        <f t="shared" ref="E51:I51" si="28">ROUND(E21/E41,1)</f>
        <v>7.9</v>
      </c>
      <c r="F51" s="45">
        <f t="shared" si="28"/>
        <v>7.9</v>
      </c>
      <c r="G51" s="45">
        <f t="shared" si="28"/>
        <v>8.5</v>
      </c>
      <c r="H51" s="46">
        <f t="shared" si="28"/>
        <v>8</v>
      </c>
      <c r="I51" s="46">
        <f t="shared" si="28"/>
        <v>8</v>
      </c>
      <c r="J51" s="46">
        <f t="shared" ref="J51" si="29">ROUND(J21/J41,1)</f>
        <v>7.2</v>
      </c>
      <c r="K51" s="45">
        <f>J51-I51</f>
        <v>-0.79999999999999982</v>
      </c>
      <c r="L51" s="2"/>
    </row>
    <row r="52" spans="2:12" ht="13.5" customHeight="1">
      <c r="D52" s="26" t="s">
        <v>47</v>
      </c>
      <c r="E52" s="41">
        <f t="shared" ref="E52:I52" si="30">ROUND(E22/E42,1)</f>
        <v>8.6999999999999993</v>
      </c>
      <c r="F52" s="41">
        <f t="shared" si="30"/>
        <v>9.1</v>
      </c>
      <c r="G52" s="41">
        <f t="shared" si="30"/>
        <v>9.1</v>
      </c>
      <c r="H52" s="42">
        <f t="shared" si="30"/>
        <v>9.1</v>
      </c>
      <c r="I52" s="42">
        <f t="shared" si="30"/>
        <v>9.8000000000000007</v>
      </c>
      <c r="J52" s="42">
        <f t="shared" ref="J52" si="31">ROUND(J22/J42,1)</f>
        <v>8.9</v>
      </c>
      <c r="K52" s="41">
        <f>J52-I52</f>
        <v>-0.90000000000000036</v>
      </c>
      <c r="L52" s="2"/>
    </row>
    <row r="53" spans="2:12" ht="13.5" customHeight="1">
      <c r="B53" s="2"/>
      <c r="C53" s="2"/>
      <c r="D53" s="26" t="s">
        <v>48</v>
      </c>
      <c r="E53" s="41">
        <f t="shared" ref="E53:I53" si="32">ROUND(E23/E43,1)</f>
        <v>12.5</v>
      </c>
      <c r="F53" s="41">
        <f t="shared" si="32"/>
        <v>12.5</v>
      </c>
      <c r="G53" s="41">
        <f t="shared" si="32"/>
        <v>11.9</v>
      </c>
      <c r="H53" s="42">
        <f t="shared" si="32"/>
        <v>11.5</v>
      </c>
      <c r="I53" s="42">
        <f t="shared" si="32"/>
        <v>10.9</v>
      </c>
      <c r="J53" s="42">
        <f t="shared" ref="J53" si="33">ROUND(J23/J43,1)</f>
        <v>10.1</v>
      </c>
      <c r="K53" s="41">
        <f t="shared" ref="K53:K54" si="34">J53-I53</f>
        <v>-0.80000000000000071</v>
      </c>
    </row>
    <row r="54" spans="2:12" ht="13.5" customHeight="1">
      <c r="B54" s="2"/>
      <c r="C54" s="2"/>
      <c r="D54" s="26" t="s">
        <v>49</v>
      </c>
      <c r="E54" s="41">
        <f t="shared" ref="E54:I54" si="35">ROUND(E24/E44,1)</f>
        <v>14.5</v>
      </c>
      <c r="F54" s="41">
        <f t="shared" si="35"/>
        <v>14.1</v>
      </c>
      <c r="G54" s="41">
        <f t="shared" si="35"/>
        <v>13.6</v>
      </c>
      <c r="H54" s="42">
        <f t="shared" si="35"/>
        <v>13.4</v>
      </c>
      <c r="I54" s="42">
        <f t="shared" si="35"/>
        <v>12.4</v>
      </c>
      <c r="J54" s="42">
        <f t="shared" ref="J54" si="36">ROUND(J24/J44,1)</f>
        <v>11.8</v>
      </c>
      <c r="K54" s="41">
        <f t="shared" si="34"/>
        <v>-0.59999999999999964</v>
      </c>
    </row>
    <row r="55" spans="2:12" ht="13.5" customHeight="1">
      <c r="B55" s="2"/>
      <c r="C55" s="2"/>
      <c r="D55" s="29" t="s">
        <v>50</v>
      </c>
      <c r="E55" s="43">
        <f t="shared" ref="E55:I55" si="37">ROUND(E25/E45,1)</f>
        <v>13.1</v>
      </c>
      <c r="F55" s="43">
        <f t="shared" si="37"/>
        <v>12.3</v>
      </c>
      <c r="G55" s="43">
        <f t="shared" si="37"/>
        <v>11.3</v>
      </c>
      <c r="H55" s="44">
        <f t="shared" si="37"/>
        <v>11.1</v>
      </c>
      <c r="I55" s="44">
        <f t="shared" si="37"/>
        <v>10.7</v>
      </c>
      <c r="J55" s="44">
        <f t="shared" ref="J55" si="38">ROUND(J25/J45,1)</f>
        <v>10.199999999999999</v>
      </c>
      <c r="K55" s="43">
        <f>J55-I55</f>
        <v>-0.5</v>
      </c>
    </row>
    <row r="58" spans="2:12" ht="13.5" customHeight="1">
      <c r="C58" s="6" t="s">
        <v>54</v>
      </c>
      <c r="D58" s="47"/>
      <c r="E58" s="7"/>
      <c r="F58" s="7"/>
      <c r="G58" s="7"/>
      <c r="H58" s="7"/>
      <c r="I58" s="7"/>
      <c r="J58" s="7"/>
      <c r="K58" s="8"/>
    </row>
    <row r="59" spans="2:12" ht="13.5" customHeight="1">
      <c r="C59" s="2"/>
      <c r="D59" s="9"/>
      <c r="E59" s="7"/>
      <c r="F59" s="7"/>
      <c r="G59" s="7"/>
      <c r="H59" s="7"/>
      <c r="I59" s="7"/>
      <c r="J59" s="7"/>
      <c r="K59" s="8"/>
    </row>
    <row r="60" spans="2:12" ht="13.5" customHeight="1">
      <c r="C60" s="2"/>
      <c r="D60" s="10" t="s">
        <v>31</v>
      </c>
      <c r="E60" s="7"/>
      <c r="F60" s="7"/>
      <c r="G60" s="7"/>
      <c r="H60" s="7"/>
      <c r="I60" s="7"/>
      <c r="J60" s="7"/>
      <c r="K60" s="11" t="s">
        <v>25</v>
      </c>
    </row>
    <row r="61" spans="2:12" ht="13.5" customHeight="1">
      <c r="C61" s="12"/>
      <c r="D61" s="13" t="s">
        <v>2</v>
      </c>
      <c r="E61" s="14" t="s">
        <v>125</v>
      </c>
      <c r="F61" s="14">
        <v>28</v>
      </c>
      <c r="G61" s="14">
        <v>29</v>
      </c>
      <c r="H61" s="14">
        <v>30</v>
      </c>
      <c r="I61" s="140" t="s">
        <v>119</v>
      </c>
      <c r="J61" s="143">
        <v>2</v>
      </c>
      <c r="K61" s="15" t="s">
        <v>3</v>
      </c>
    </row>
    <row r="62" spans="2:12" ht="13.5" customHeight="1">
      <c r="C62" s="2"/>
      <c r="D62" s="16" t="s">
        <v>45</v>
      </c>
      <c r="E62" s="48">
        <v>1943</v>
      </c>
      <c r="F62" s="49">
        <v>2822</v>
      </c>
      <c r="G62" s="49">
        <v>3673</v>
      </c>
      <c r="H62" s="49">
        <v>4521</v>
      </c>
      <c r="I62" s="49">
        <v>5276</v>
      </c>
      <c r="J62" s="49">
        <v>5847</v>
      </c>
      <c r="K62" s="48">
        <f>J62-I62</f>
        <v>571</v>
      </c>
    </row>
    <row r="63" spans="2:12" ht="13.5" customHeight="1">
      <c r="C63" s="2"/>
      <c r="D63" s="19" t="s">
        <v>4</v>
      </c>
      <c r="E63" s="50">
        <f t="shared" ref="E63:J63" si="39">SUM(E64:E68)</f>
        <v>106</v>
      </c>
      <c r="F63" s="51">
        <f t="shared" si="39"/>
        <v>144</v>
      </c>
      <c r="G63" s="51">
        <f t="shared" si="39"/>
        <v>190</v>
      </c>
      <c r="H63" s="51">
        <f t="shared" si="39"/>
        <v>240</v>
      </c>
      <c r="I63" s="51">
        <f t="shared" si="39"/>
        <v>284</v>
      </c>
      <c r="J63" s="51">
        <f t="shared" si="39"/>
        <v>326</v>
      </c>
      <c r="K63" s="50">
        <f>J63-I63</f>
        <v>42</v>
      </c>
    </row>
    <row r="64" spans="2:12" ht="13.5" customHeight="1">
      <c r="C64" s="22"/>
      <c r="D64" s="23" t="s">
        <v>46</v>
      </c>
      <c r="E64" s="52">
        <v>5</v>
      </c>
      <c r="F64" s="53">
        <v>6</v>
      </c>
      <c r="G64" s="53">
        <v>13</v>
      </c>
      <c r="H64" s="53">
        <v>16</v>
      </c>
      <c r="I64" s="53">
        <v>19</v>
      </c>
      <c r="J64" s="53">
        <v>20</v>
      </c>
      <c r="K64" s="52">
        <f>J64-I64</f>
        <v>1</v>
      </c>
    </row>
    <row r="65" spans="3:11" ht="13.5" customHeight="1">
      <c r="C65" s="2"/>
      <c r="D65" s="26" t="s">
        <v>47</v>
      </c>
      <c r="E65" s="55">
        <v>24</v>
      </c>
      <c r="F65" s="56">
        <v>26</v>
      </c>
      <c r="G65" s="56">
        <v>26</v>
      </c>
      <c r="H65" s="56">
        <v>27</v>
      </c>
      <c r="I65" s="56">
        <v>30</v>
      </c>
      <c r="J65" s="56">
        <v>32</v>
      </c>
      <c r="K65" s="55">
        <f>J65-I65</f>
        <v>2</v>
      </c>
    </row>
    <row r="66" spans="3:11" ht="13.5" customHeight="1">
      <c r="C66" s="2"/>
      <c r="D66" s="26" t="s">
        <v>48</v>
      </c>
      <c r="E66" s="55">
        <v>22</v>
      </c>
      <c r="F66" s="56">
        <v>36</v>
      </c>
      <c r="G66" s="56">
        <v>46</v>
      </c>
      <c r="H66" s="56">
        <v>67</v>
      </c>
      <c r="I66" s="56">
        <v>83</v>
      </c>
      <c r="J66" s="56">
        <v>98</v>
      </c>
      <c r="K66" s="55">
        <f t="shared" ref="K66:K67" si="40">J66-I66</f>
        <v>15</v>
      </c>
    </row>
    <row r="67" spans="3:11" ht="13.5" customHeight="1">
      <c r="C67" s="2"/>
      <c r="D67" s="26" t="s">
        <v>49</v>
      </c>
      <c r="E67" s="55">
        <v>41</v>
      </c>
      <c r="F67" s="56">
        <v>61</v>
      </c>
      <c r="G67" s="56">
        <v>88</v>
      </c>
      <c r="H67" s="56">
        <v>110</v>
      </c>
      <c r="I67" s="56">
        <v>129</v>
      </c>
      <c r="J67" s="56">
        <v>147</v>
      </c>
      <c r="K67" s="55">
        <f t="shared" si="40"/>
        <v>18</v>
      </c>
    </row>
    <row r="68" spans="3:11" ht="13.5" customHeight="1">
      <c r="C68" s="2"/>
      <c r="D68" s="29" t="s">
        <v>50</v>
      </c>
      <c r="E68" s="57">
        <v>14</v>
      </c>
      <c r="F68" s="58">
        <v>15</v>
      </c>
      <c r="G68" s="58">
        <v>17</v>
      </c>
      <c r="H68" s="58">
        <v>20</v>
      </c>
      <c r="I68" s="58">
        <v>23</v>
      </c>
      <c r="J68" s="58">
        <v>29</v>
      </c>
      <c r="K68" s="57">
        <f>J68-I68</f>
        <v>6</v>
      </c>
    </row>
    <row r="69" spans="3:11" ht="13.5" customHeight="1">
      <c r="C69" s="22"/>
      <c r="D69" s="32"/>
      <c r="E69" s="33"/>
      <c r="F69" s="33"/>
      <c r="G69" s="33"/>
      <c r="H69" s="33"/>
      <c r="I69" s="33"/>
      <c r="J69" s="33"/>
      <c r="K69" s="33"/>
    </row>
    <row r="70" spans="3:11" ht="13.5" customHeight="1">
      <c r="C70" s="22"/>
      <c r="D70" s="32"/>
      <c r="E70" s="33"/>
      <c r="F70" s="33"/>
      <c r="G70" s="33"/>
      <c r="H70" s="33"/>
      <c r="I70" s="33"/>
      <c r="J70" s="33"/>
      <c r="K70" s="33"/>
    </row>
    <row r="71" spans="3:11" ht="13.5" customHeight="1">
      <c r="D71" s="10" t="s">
        <v>32</v>
      </c>
      <c r="E71" s="7"/>
      <c r="F71" s="7"/>
      <c r="G71" s="7"/>
      <c r="H71" s="7"/>
      <c r="I71" s="7"/>
      <c r="J71" s="7"/>
      <c r="K71" s="11" t="s">
        <v>23</v>
      </c>
    </row>
    <row r="72" spans="3:11" ht="13.5" customHeight="1">
      <c r="D72" s="13" t="s">
        <v>2</v>
      </c>
      <c r="E72" s="14" t="s">
        <v>125</v>
      </c>
      <c r="F72" s="14">
        <v>28</v>
      </c>
      <c r="G72" s="14">
        <v>29</v>
      </c>
      <c r="H72" s="14">
        <v>30</v>
      </c>
      <c r="I72" s="140" t="s">
        <v>119</v>
      </c>
      <c r="J72" s="143">
        <v>2</v>
      </c>
      <c r="K72" s="15" t="s">
        <v>3</v>
      </c>
    </row>
    <row r="73" spans="3:11" ht="13.5" customHeight="1">
      <c r="D73" s="16" t="s">
        <v>45</v>
      </c>
      <c r="E73" s="48">
        <v>281136</v>
      </c>
      <c r="F73" s="49">
        <v>397587</v>
      </c>
      <c r="G73" s="49">
        <v>505740</v>
      </c>
      <c r="H73" s="49">
        <v>603954</v>
      </c>
      <c r="I73" s="49">
        <v>695214</v>
      </c>
      <c r="J73" s="49">
        <v>759013</v>
      </c>
      <c r="K73" s="48">
        <f>J73-I73</f>
        <v>63799</v>
      </c>
    </row>
    <row r="74" spans="3:11" ht="13.5" customHeight="1">
      <c r="D74" s="19" t="s">
        <v>4</v>
      </c>
      <c r="E74" s="51">
        <f t="shared" ref="E74:J74" si="41">SUM(E75:E79)</f>
        <v>14872</v>
      </c>
      <c r="F74" s="51">
        <f t="shared" si="41"/>
        <v>19391</v>
      </c>
      <c r="G74" s="51">
        <f t="shared" si="41"/>
        <v>24807</v>
      </c>
      <c r="H74" s="51">
        <f t="shared" si="41"/>
        <v>30919</v>
      </c>
      <c r="I74" s="51">
        <f t="shared" si="41"/>
        <v>36519</v>
      </c>
      <c r="J74" s="51">
        <f t="shared" si="41"/>
        <v>41765</v>
      </c>
      <c r="K74" s="50">
        <f>J74-I74</f>
        <v>5246</v>
      </c>
    </row>
    <row r="75" spans="3:11" ht="13.5" customHeight="1">
      <c r="D75" s="23" t="s">
        <v>46</v>
      </c>
      <c r="E75" s="52">
        <v>472</v>
      </c>
      <c r="F75" s="53">
        <v>694</v>
      </c>
      <c r="G75" s="53">
        <v>1353</v>
      </c>
      <c r="H75" s="53">
        <v>1675</v>
      </c>
      <c r="I75" s="53">
        <v>2037</v>
      </c>
      <c r="J75" s="53">
        <v>2103</v>
      </c>
      <c r="K75" s="52">
        <f>J75-I75</f>
        <v>66</v>
      </c>
    </row>
    <row r="76" spans="3:11" ht="13.5" customHeight="1">
      <c r="D76" s="26" t="s">
        <v>47</v>
      </c>
      <c r="E76" s="55">
        <v>3789</v>
      </c>
      <c r="F76" s="56">
        <v>4048</v>
      </c>
      <c r="G76" s="56">
        <v>4065</v>
      </c>
      <c r="H76" s="56">
        <v>3962</v>
      </c>
      <c r="I76" s="56">
        <v>4112</v>
      </c>
      <c r="J76" s="56">
        <v>4263</v>
      </c>
      <c r="K76" s="55">
        <f>J76-I76</f>
        <v>151</v>
      </c>
    </row>
    <row r="77" spans="3:11" ht="13.5" customHeight="1">
      <c r="D77" s="26" t="s">
        <v>48</v>
      </c>
      <c r="E77" s="55">
        <v>2493</v>
      </c>
      <c r="F77" s="56">
        <v>4407</v>
      </c>
      <c r="G77" s="56">
        <v>5671</v>
      </c>
      <c r="H77" s="56">
        <v>8380</v>
      </c>
      <c r="I77" s="56">
        <v>10412</v>
      </c>
      <c r="J77" s="56">
        <v>12873</v>
      </c>
      <c r="K77" s="55">
        <f t="shared" ref="K77:K78" si="42">J77-I77</f>
        <v>2461</v>
      </c>
    </row>
    <row r="78" spans="3:11" ht="13.5" customHeight="1">
      <c r="D78" s="26" t="s">
        <v>49</v>
      </c>
      <c r="E78" s="55">
        <v>6685</v>
      </c>
      <c r="F78" s="56">
        <v>8646</v>
      </c>
      <c r="G78" s="56">
        <v>11945</v>
      </c>
      <c r="H78" s="56">
        <v>14713</v>
      </c>
      <c r="I78" s="56">
        <v>17392</v>
      </c>
      <c r="J78" s="56">
        <v>19475</v>
      </c>
      <c r="K78" s="55">
        <f t="shared" si="42"/>
        <v>2083</v>
      </c>
    </row>
    <row r="79" spans="3:11" ht="13.5" customHeight="1">
      <c r="D79" s="29" t="s">
        <v>50</v>
      </c>
      <c r="E79" s="57">
        <v>1433</v>
      </c>
      <c r="F79" s="58">
        <v>1596</v>
      </c>
      <c r="G79" s="58">
        <v>1773</v>
      </c>
      <c r="H79" s="58">
        <v>2189</v>
      </c>
      <c r="I79" s="58">
        <v>2566</v>
      </c>
      <c r="J79" s="58">
        <v>3051</v>
      </c>
      <c r="K79" s="57">
        <f>J79-I79</f>
        <v>485</v>
      </c>
    </row>
    <row r="80" spans="3:11" ht="13.5" customHeight="1">
      <c r="D80" s="2"/>
      <c r="E80" s="7"/>
      <c r="F80" s="7"/>
      <c r="G80" s="7"/>
      <c r="H80" s="7"/>
      <c r="I80" s="7"/>
      <c r="J80" s="7"/>
      <c r="K80" s="8"/>
    </row>
    <row r="81" spans="4:12" ht="13.5" customHeight="1">
      <c r="D81" s="2"/>
      <c r="E81" s="7"/>
      <c r="F81" s="7"/>
      <c r="G81" s="7"/>
      <c r="H81" s="7"/>
      <c r="I81" s="7"/>
      <c r="J81" s="7"/>
      <c r="K81" s="8"/>
    </row>
    <row r="82" spans="4:12" ht="13.5" customHeight="1">
      <c r="D82" s="10" t="s">
        <v>33</v>
      </c>
      <c r="E82" s="10"/>
      <c r="F82" s="7"/>
      <c r="G82" s="7"/>
      <c r="H82" s="7"/>
      <c r="I82" s="7"/>
      <c r="J82" s="7"/>
      <c r="K82" s="11" t="s">
        <v>23</v>
      </c>
    </row>
    <row r="83" spans="4:12" ht="13.5" customHeight="1">
      <c r="D83" s="13" t="s">
        <v>2</v>
      </c>
      <c r="E83" s="14" t="s">
        <v>125</v>
      </c>
      <c r="F83" s="14">
        <v>28</v>
      </c>
      <c r="G83" s="14">
        <v>29</v>
      </c>
      <c r="H83" s="14">
        <v>30</v>
      </c>
      <c r="I83" s="140" t="s">
        <v>119</v>
      </c>
      <c r="J83" s="143">
        <v>2</v>
      </c>
      <c r="K83" s="34" t="s">
        <v>3</v>
      </c>
    </row>
    <row r="84" spans="4:12" ht="13.5" customHeight="1">
      <c r="D84" s="16" t="s">
        <v>45</v>
      </c>
      <c r="E84" s="59">
        <f t="shared" ref="E84:I84" si="43">ROUND(E73/E62,1)</f>
        <v>144.69999999999999</v>
      </c>
      <c r="F84" s="59">
        <f t="shared" si="43"/>
        <v>140.9</v>
      </c>
      <c r="G84" s="60">
        <f t="shared" si="43"/>
        <v>137.69999999999999</v>
      </c>
      <c r="H84" s="60">
        <f t="shared" si="43"/>
        <v>133.6</v>
      </c>
      <c r="I84" s="60">
        <f t="shared" si="43"/>
        <v>131.80000000000001</v>
      </c>
      <c r="J84" s="60">
        <f t="shared" ref="J84:J90" si="44">ROUND(J73/J62,1)</f>
        <v>129.80000000000001</v>
      </c>
      <c r="K84" s="59">
        <f>J84-I84</f>
        <v>-2</v>
      </c>
    </row>
    <row r="85" spans="4:12" ht="13.5" customHeight="1">
      <c r="D85" s="19" t="s">
        <v>4</v>
      </c>
      <c r="E85" s="65">
        <f t="shared" ref="E85:I85" si="45">ROUND(E74/E63,1)</f>
        <v>140.30000000000001</v>
      </c>
      <c r="F85" s="61">
        <f t="shared" si="45"/>
        <v>134.69999999999999</v>
      </c>
      <c r="G85" s="62">
        <f t="shared" si="45"/>
        <v>130.6</v>
      </c>
      <c r="H85" s="62">
        <f t="shared" si="45"/>
        <v>128.80000000000001</v>
      </c>
      <c r="I85" s="62">
        <f t="shared" si="45"/>
        <v>128.6</v>
      </c>
      <c r="J85" s="62">
        <f t="shared" si="44"/>
        <v>128.1</v>
      </c>
      <c r="K85" s="61">
        <f>J85-I85</f>
        <v>-0.5</v>
      </c>
    </row>
    <row r="86" spans="4:12" ht="13.5" customHeight="1">
      <c r="D86" s="23" t="s">
        <v>46</v>
      </c>
      <c r="E86" s="63">
        <f t="shared" ref="E86:I86" si="46">ROUND(E75/E64,1)</f>
        <v>94.4</v>
      </c>
      <c r="F86" s="63">
        <f t="shared" si="46"/>
        <v>115.7</v>
      </c>
      <c r="G86" s="69">
        <f t="shared" si="46"/>
        <v>104.1</v>
      </c>
      <c r="H86" s="64">
        <f t="shared" si="46"/>
        <v>104.7</v>
      </c>
      <c r="I86" s="64">
        <f t="shared" si="46"/>
        <v>107.2</v>
      </c>
      <c r="J86" s="64">
        <f t="shared" si="44"/>
        <v>105.2</v>
      </c>
      <c r="K86" s="63">
        <f>J86-I86</f>
        <v>-2</v>
      </c>
    </row>
    <row r="87" spans="4:12" ht="13.5" customHeight="1">
      <c r="D87" s="26" t="s">
        <v>47</v>
      </c>
      <c r="E87" s="65">
        <f t="shared" ref="E87:I87" si="47">ROUND(E76/E65,1)</f>
        <v>157.9</v>
      </c>
      <c r="F87" s="65">
        <f t="shared" si="47"/>
        <v>155.69999999999999</v>
      </c>
      <c r="G87" s="66">
        <f t="shared" si="47"/>
        <v>156.30000000000001</v>
      </c>
      <c r="H87" s="66">
        <f t="shared" si="47"/>
        <v>146.69999999999999</v>
      </c>
      <c r="I87" s="66">
        <f t="shared" si="47"/>
        <v>137.1</v>
      </c>
      <c r="J87" s="66">
        <f t="shared" si="44"/>
        <v>133.19999999999999</v>
      </c>
      <c r="K87" s="65">
        <f>J87-I87</f>
        <v>-3.9000000000000057</v>
      </c>
    </row>
    <row r="88" spans="4:12" ht="13.5" customHeight="1">
      <c r="D88" s="26" t="s">
        <v>48</v>
      </c>
      <c r="E88" s="65">
        <f t="shared" ref="E88:I88" si="48">ROUND(E77/E66,1)</f>
        <v>113.3</v>
      </c>
      <c r="F88" s="65">
        <f t="shared" si="48"/>
        <v>122.4</v>
      </c>
      <c r="G88" s="66">
        <f t="shared" si="48"/>
        <v>123.3</v>
      </c>
      <c r="H88" s="66">
        <f t="shared" si="48"/>
        <v>125.1</v>
      </c>
      <c r="I88" s="66">
        <f t="shared" si="48"/>
        <v>125.4</v>
      </c>
      <c r="J88" s="66">
        <f t="shared" si="44"/>
        <v>131.4</v>
      </c>
      <c r="K88" s="65">
        <f t="shared" ref="K88:K89" si="49">J88-I88</f>
        <v>6</v>
      </c>
    </row>
    <row r="89" spans="4:12" ht="13.5" customHeight="1">
      <c r="D89" s="26" t="s">
        <v>49</v>
      </c>
      <c r="E89" s="65">
        <f t="shared" ref="E89:I89" si="50">ROUND(E78/E67,1)</f>
        <v>163</v>
      </c>
      <c r="F89" s="65">
        <f t="shared" si="50"/>
        <v>141.69999999999999</v>
      </c>
      <c r="G89" s="66">
        <f t="shared" si="50"/>
        <v>135.69999999999999</v>
      </c>
      <c r="H89" s="66">
        <f t="shared" si="50"/>
        <v>133.80000000000001</v>
      </c>
      <c r="I89" s="66">
        <f t="shared" si="50"/>
        <v>134.80000000000001</v>
      </c>
      <c r="J89" s="66">
        <f t="shared" si="44"/>
        <v>132.5</v>
      </c>
      <c r="K89" s="65">
        <f t="shared" si="49"/>
        <v>-2.3000000000000114</v>
      </c>
    </row>
    <row r="90" spans="4:12" ht="13.5" customHeight="1">
      <c r="D90" s="29" t="s">
        <v>50</v>
      </c>
      <c r="E90" s="67">
        <f t="shared" ref="E90:I90" si="51">ROUND(E79/E68,1)</f>
        <v>102.4</v>
      </c>
      <c r="F90" s="67">
        <f t="shared" si="51"/>
        <v>106.4</v>
      </c>
      <c r="G90" s="68">
        <f t="shared" si="51"/>
        <v>104.3</v>
      </c>
      <c r="H90" s="68">
        <f t="shared" si="51"/>
        <v>109.5</v>
      </c>
      <c r="I90" s="68">
        <f t="shared" si="51"/>
        <v>111.6</v>
      </c>
      <c r="J90" s="68">
        <f t="shared" si="44"/>
        <v>105.2</v>
      </c>
      <c r="K90" s="67">
        <f>J90-I90</f>
        <v>-6.3999999999999915</v>
      </c>
    </row>
    <row r="91" spans="4:12" ht="13.5" customHeight="1">
      <c r="D91" s="2"/>
      <c r="E91" s="2"/>
      <c r="F91" s="2"/>
      <c r="G91" s="2"/>
      <c r="H91" s="2"/>
      <c r="I91" s="2"/>
      <c r="J91" s="2"/>
      <c r="K91" s="2"/>
    </row>
    <row r="92" spans="4:12" ht="13.5" customHeight="1">
      <c r="D92" s="2"/>
      <c r="E92" s="2"/>
      <c r="F92" s="2"/>
      <c r="G92" s="2"/>
      <c r="H92" s="2"/>
      <c r="I92" s="2"/>
      <c r="J92" s="2"/>
      <c r="K92" s="2"/>
    </row>
    <row r="93" spans="4:12" ht="13.5" customHeight="1">
      <c r="D93" s="10" t="s">
        <v>44</v>
      </c>
      <c r="E93" s="10"/>
      <c r="F93" s="7"/>
      <c r="G93" s="7"/>
      <c r="H93" s="7"/>
      <c r="I93" s="7"/>
      <c r="J93" s="7"/>
      <c r="K93" s="11" t="s">
        <v>23</v>
      </c>
      <c r="L93" s="2"/>
    </row>
    <row r="94" spans="4:12" ht="13.5" customHeight="1">
      <c r="D94" s="13" t="s">
        <v>2</v>
      </c>
      <c r="E94" s="14" t="s">
        <v>125</v>
      </c>
      <c r="F94" s="14">
        <v>28</v>
      </c>
      <c r="G94" s="14">
        <v>29</v>
      </c>
      <c r="H94" s="14">
        <v>30</v>
      </c>
      <c r="I94" s="140" t="s">
        <v>119</v>
      </c>
      <c r="J94" s="143">
        <v>2</v>
      </c>
      <c r="K94" s="15" t="s">
        <v>3</v>
      </c>
      <c r="L94" s="12"/>
    </row>
    <row r="95" spans="4:12" ht="13.5" customHeight="1">
      <c r="D95" s="16" t="s">
        <v>45</v>
      </c>
      <c r="E95" s="48">
        <v>37461</v>
      </c>
      <c r="F95" s="49">
        <v>57118</v>
      </c>
      <c r="G95" s="49">
        <v>75615</v>
      </c>
      <c r="H95" s="49">
        <v>92883</v>
      </c>
      <c r="I95" s="49">
        <v>109515</v>
      </c>
      <c r="J95" s="49">
        <v>120785</v>
      </c>
      <c r="K95" s="48">
        <f>J95-I95</f>
        <v>11270</v>
      </c>
      <c r="L95" s="2"/>
    </row>
    <row r="96" spans="4:12" ht="13.5" customHeight="1">
      <c r="D96" s="19" t="s">
        <v>4</v>
      </c>
      <c r="E96" s="51">
        <f t="shared" ref="E96:J96" si="52">SUM(E97:E101)</f>
        <v>1931</v>
      </c>
      <c r="F96" s="51">
        <f t="shared" si="52"/>
        <v>2757</v>
      </c>
      <c r="G96" s="51">
        <f t="shared" si="52"/>
        <v>3733</v>
      </c>
      <c r="H96" s="51">
        <f t="shared" si="52"/>
        <v>4741</v>
      </c>
      <c r="I96" s="51">
        <f t="shared" si="52"/>
        <v>5668</v>
      </c>
      <c r="J96" s="51">
        <f t="shared" si="52"/>
        <v>6552</v>
      </c>
      <c r="K96" s="50">
        <f>J96-I96</f>
        <v>884</v>
      </c>
      <c r="L96" s="2"/>
    </row>
    <row r="97" spans="3:12" ht="13.5" customHeight="1">
      <c r="D97" s="23" t="s">
        <v>46</v>
      </c>
      <c r="E97" s="52">
        <v>72</v>
      </c>
      <c r="F97" s="53">
        <v>75</v>
      </c>
      <c r="G97" s="53">
        <v>250</v>
      </c>
      <c r="H97" s="53">
        <v>316</v>
      </c>
      <c r="I97" s="53">
        <v>378</v>
      </c>
      <c r="J97" s="53">
        <v>415</v>
      </c>
      <c r="K97" s="52">
        <f>J97-I97</f>
        <v>37</v>
      </c>
      <c r="L97" s="22"/>
    </row>
    <row r="98" spans="3:12" ht="13.5" customHeight="1">
      <c r="D98" s="26" t="s">
        <v>47</v>
      </c>
      <c r="E98" s="55">
        <v>439</v>
      </c>
      <c r="F98" s="56">
        <v>497</v>
      </c>
      <c r="G98" s="56">
        <v>507</v>
      </c>
      <c r="H98" s="56">
        <v>510</v>
      </c>
      <c r="I98" s="56">
        <v>534</v>
      </c>
      <c r="J98" s="56">
        <v>576</v>
      </c>
      <c r="K98" s="55">
        <f>J98-I98</f>
        <v>42</v>
      </c>
      <c r="L98" s="2"/>
    </row>
    <row r="99" spans="3:12" ht="13.5" customHeight="1">
      <c r="D99" s="26" t="s">
        <v>48</v>
      </c>
      <c r="E99" s="55">
        <v>332</v>
      </c>
      <c r="F99" s="56">
        <v>635</v>
      </c>
      <c r="G99" s="56">
        <v>835</v>
      </c>
      <c r="H99" s="56">
        <v>1209</v>
      </c>
      <c r="I99" s="56">
        <v>1491</v>
      </c>
      <c r="J99" s="56">
        <v>1868</v>
      </c>
      <c r="K99" s="55">
        <f t="shared" ref="K99:K100" si="53">J99-I99</f>
        <v>377</v>
      </c>
      <c r="L99" s="2"/>
    </row>
    <row r="100" spans="3:12" ht="13.5" customHeight="1">
      <c r="D100" s="26" t="s">
        <v>49</v>
      </c>
      <c r="E100" s="55">
        <v>901</v>
      </c>
      <c r="F100" s="56">
        <v>1335</v>
      </c>
      <c r="G100" s="56">
        <v>1917</v>
      </c>
      <c r="H100" s="56">
        <v>2399</v>
      </c>
      <c r="I100" s="56">
        <v>2912</v>
      </c>
      <c r="J100" s="56">
        <v>3230</v>
      </c>
      <c r="K100" s="55">
        <f t="shared" si="53"/>
        <v>318</v>
      </c>
      <c r="L100" s="2"/>
    </row>
    <row r="101" spans="3:12" ht="13.5" customHeight="1">
      <c r="D101" s="29" t="s">
        <v>50</v>
      </c>
      <c r="E101" s="57">
        <v>187</v>
      </c>
      <c r="F101" s="58">
        <v>215</v>
      </c>
      <c r="G101" s="58">
        <v>224</v>
      </c>
      <c r="H101" s="58">
        <v>307</v>
      </c>
      <c r="I101" s="58">
        <v>353</v>
      </c>
      <c r="J101" s="58">
        <v>463</v>
      </c>
      <c r="K101" s="57">
        <f>J101-I101</f>
        <v>110</v>
      </c>
      <c r="L101" s="2"/>
    </row>
    <row r="104" spans="3:12" ht="13.5" customHeight="1">
      <c r="D104" s="10" t="s">
        <v>34</v>
      </c>
      <c r="E104" s="10"/>
      <c r="F104" s="10"/>
      <c r="G104" s="7"/>
      <c r="H104" s="7"/>
      <c r="I104" s="7"/>
      <c r="J104" s="7"/>
      <c r="K104" s="11" t="s">
        <v>23</v>
      </c>
      <c r="L104" s="2"/>
    </row>
    <row r="105" spans="3:12" ht="13.5" customHeight="1">
      <c r="D105" s="13" t="s">
        <v>2</v>
      </c>
      <c r="E105" s="14" t="s">
        <v>125</v>
      </c>
      <c r="F105" s="14">
        <v>28</v>
      </c>
      <c r="G105" s="14">
        <v>29</v>
      </c>
      <c r="H105" s="14">
        <v>30</v>
      </c>
      <c r="I105" s="140" t="s">
        <v>119</v>
      </c>
      <c r="J105" s="143">
        <v>2</v>
      </c>
      <c r="K105" s="34" t="s">
        <v>3</v>
      </c>
      <c r="L105" s="2"/>
    </row>
    <row r="106" spans="3:12" ht="13.5" customHeight="1">
      <c r="D106" s="16" t="s">
        <v>45</v>
      </c>
      <c r="E106" s="59">
        <f t="shared" ref="E106:J106" si="54">ROUND(E73/E95,1)</f>
        <v>7.5</v>
      </c>
      <c r="F106" s="59">
        <f t="shared" si="54"/>
        <v>7</v>
      </c>
      <c r="G106" s="60">
        <f t="shared" si="54"/>
        <v>6.7</v>
      </c>
      <c r="H106" s="60">
        <f t="shared" si="54"/>
        <v>6.5</v>
      </c>
      <c r="I106" s="60">
        <f t="shared" si="54"/>
        <v>6.3</v>
      </c>
      <c r="J106" s="60">
        <f t="shared" si="54"/>
        <v>6.3</v>
      </c>
      <c r="K106" s="167">
        <f>J106-I106</f>
        <v>0</v>
      </c>
      <c r="L106" s="2"/>
    </row>
    <row r="107" spans="3:12" ht="13.5" customHeight="1">
      <c r="D107" s="19" t="s">
        <v>4</v>
      </c>
      <c r="E107" s="65">
        <f t="shared" ref="E107:I107" si="55">ROUND(E74/E96,1)</f>
        <v>7.7</v>
      </c>
      <c r="F107" s="61">
        <f t="shared" si="55"/>
        <v>7</v>
      </c>
      <c r="G107" s="62">
        <f t="shared" si="55"/>
        <v>6.6</v>
      </c>
      <c r="H107" s="62">
        <f t="shared" si="55"/>
        <v>6.5</v>
      </c>
      <c r="I107" s="62">
        <f t="shared" si="55"/>
        <v>6.4</v>
      </c>
      <c r="J107" s="62">
        <f t="shared" ref="J107:J112" si="56">ROUND(J74/J96,1)</f>
        <v>6.4</v>
      </c>
      <c r="K107" s="168">
        <f>J107-I107</f>
        <v>0</v>
      </c>
      <c r="L107" s="2"/>
    </row>
    <row r="108" spans="3:12" ht="13.5" customHeight="1">
      <c r="D108" s="23" t="s">
        <v>46</v>
      </c>
      <c r="E108" s="63">
        <f t="shared" ref="E108:I108" si="57">ROUND(E75/E97,1)</f>
        <v>6.6</v>
      </c>
      <c r="F108" s="63">
        <f t="shared" si="57"/>
        <v>9.3000000000000007</v>
      </c>
      <c r="G108" s="69">
        <f t="shared" si="57"/>
        <v>5.4</v>
      </c>
      <c r="H108" s="69">
        <f t="shared" si="57"/>
        <v>5.3</v>
      </c>
      <c r="I108" s="69">
        <f t="shared" si="57"/>
        <v>5.4</v>
      </c>
      <c r="J108" s="69">
        <f t="shared" si="56"/>
        <v>5.0999999999999996</v>
      </c>
      <c r="K108" s="63">
        <f>J108-I108</f>
        <v>-0.30000000000000071</v>
      </c>
      <c r="L108" s="2"/>
    </row>
    <row r="109" spans="3:12" ht="13.5" customHeight="1">
      <c r="D109" s="26" t="s">
        <v>47</v>
      </c>
      <c r="E109" s="65">
        <f t="shared" ref="E109:G109" si="58">ROUND(E76/E98,1)</f>
        <v>8.6</v>
      </c>
      <c r="F109" s="65">
        <f t="shared" si="58"/>
        <v>8.1</v>
      </c>
      <c r="G109" s="66">
        <f t="shared" si="58"/>
        <v>8</v>
      </c>
      <c r="H109" s="66">
        <f>ROUND(H76/H98,1)</f>
        <v>7.8</v>
      </c>
      <c r="I109" s="66">
        <f>ROUND(I76/I98,1)</f>
        <v>7.7</v>
      </c>
      <c r="J109" s="66">
        <f>ROUND(J76/J98,1)</f>
        <v>7.4</v>
      </c>
      <c r="K109" s="65">
        <f>J109-I109</f>
        <v>-0.29999999999999982</v>
      </c>
      <c r="L109" s="2"/>
    </row>
    <row r="110" spans="3:12" ht="13.5" customHeight="1">
      <c r="C110" s="2"/>
      <c r="D110" s="26" t="s">
        <v>48</v>
      </c>
      <c r="E110" s="65">
        <f t="shared" ref="E110:I110" si="59">ROUND(E77/E99,1)</f>
        <v>7.5</v>
      </c>
      <c r="F110" s="65">
        <f t="shared" si="59"/>
        <v>6.9</v>
      </c>
      <c r="G110" s="66">
        <f t="shared" si="59"/>
        <v>6.8</v>
      </c>
      <c r="H110" s="66">
        <f t="shared" si="59"/>
        <v>6.9</v>
      </c>
      <c r="I110" s="66">
        <f t="shared" si="59"/>
        <v>7</v>
      </c>
      <c r="J110" s="66">
        <f t="shared" si="56"/>
        <v>6.9</v>
      </c>
      <c r="K110" s="65">
        <f t="shared" ref="K110:K111" si="60">J110-I110</f>
        <v>-9.9999999999999645E-2</v>
      </c>
    </row>
    <row r="111" spans="3:12" ht="13.5" customHeight="1">
      <c r="C111" s="2"/>
      <c r="D111" s="26" t="s">
        <v>49</v>
      </c>
      <c r="E111" s="65">
        <f t="shared" ref="E111:I111" si="61">ROUND(E78/E100,1)</f>
        <v>7.4</v>
      </c>
      <c r="F111" s="65">
        <f t="shared" si="61"/>
        <v>6.5</v>
      </c>
      <c r="G111" s="66">
        <f t="shared" si="61"/>
        <v>6.2</v>
      </c>
      <c r="H111" s="66">
        <f t="shared" si="61"/>
        <v>6.1</v>
      </c>
      <c r="I111" s="66">
        <f t="shared" si="61"/>
        <v>6</v>
      </c>
      <c r="J111" s="66">
        <f t="shared" si="56"/>
        <v>6</v>
      </c>
      <c r="K111" s="169">
        <f t="shared" si="60"/>
        <v>0</v>
      </c>
    </row>
    <row r="112" spans="3:12" ht="13.5" customHeight="1">
      <c r="C112" s="2"/>
      <c r="D112" s="29" t="s">
        <v>50</v>
      </c>
      <c r="E112" s="67">
        <f t="shared" ref="E112:I112" si="62">ROUND(E79/E101,1)</f>
        <v>7.7</v>
      </c>
      <c r="F112" s="67">
        <f t="shared" si="62"/>
        <v>7.4</v>
      </c>
      <c r="G112" s="68">
        <f t="shared" si="62"/>
        <v>7.9</v>
      </c>
      <c r="H112" s="68">
        <f t="shared" si="62"/>
        <v>7.1</v>
      </c>
      <c r="I112" s="68">
        <f t="shared" si="62"/>
        <v>7.3</v>
      </c>
      <c r="J112" s="68">
        <f t="shared" si="56"/>
        <v>6.6</v>
      </c>
      <c r="K112" s="67">
        <f>J112-I112</f>
        <v>-0.70000000000000018</v>
      </c>
    </row>
    <row r="113" spans="2:11" ht="13.5" customHeight="1">
      <c r="C113" s="2"/>
      <c r="D113" s="70"/>
      <c r="E113" s="54"/>
      <c r="F113" s="54"/>
      <c r="G113" s="54"/>
      <c r="H113" s="54"/>
      <c r="I113" s="42"/>
      <c r="J113" s="42"/>
      <c r="K113" s="54"/>
    </row>
    <row r="114" spans="2:11" ht="13.5" customHeight="1">
      <c r="B114" s="2"/>
      <c r="C114" s="71"/>
      <c r="D114" s="2"/>
      <c r="E114" s="2"/>
      <c r="F114" s="2"/>
      <c r="G114" s="2"/>
      <c r="H114" s="2"/>
      <c r="I114" s="2"/>
      <c r="J114" s="2"/>
      <c r="K114" s="2"/>
    </row>
    <row r="115" spans="2:11" ht="13.5" customHeight="1">
      <c r="C115" s="71" t="s">
        <v>53</v>
      </c>
      <c r="D115" s="2"/>
    </row>
    <row r="116" spans="2:11" ht="13.5" customHeight="1">
      <c r="C116" s="71"/>
      <c r="D116" s="2"/>
    </row>
    <row r="117" spans="2:11" ht="13.5" customHeight="1">
      <c r="B117" s="2"/>
      <c r="C117" s="2"/>
      <c r="D117" s="10" t="s">
        <v>26</v>
      </c>
      <c r="E117" s="2"/>
      <c r="F117" s="2"/>
      <c r="G117" s="2"/>
      <c r="H117" s="2"/>
      <c r="I117" s="2"/>
      <c r="J117" s="2"/>
      <c r="K117" s="11" t="s">
        <v>24</v>
      </c>
    </row>
    <row r="118" spans="2:11" ht="13.5" customHeight="1">
      <c r="B118" s="12"/>
      <c r="C118" s="12"/>
      <c r="D118" s="13" t="s">
        <v>2</v>
      </c>
      <c r="E118" s="14" t="s">
        <v>125</v>
      </c>
      <c r="F118" s="14">
        <v>28</v>
      </c>
      <c r="G118" s="14">
        <v>29</v>
      </c>
      <c r="H118" s="14">
        <v>30</v>
      </c>
      <c r="I118" s="140" t="s">
        <v>119</v>
      </c>
      <c r="J118" s="143">
        <v>2</v>
      </c>
      <c r="K118" s="15" t="s">
        <v>3</v>
      </c>
    </row>
    <row r="119" spans="2:11" ht="13.5" customHeight="1">
      <c r="B119" s="2"/>
      <c r="C119" s="2"/>
      <c r="D119" s="16" t="s">
        <v>45</v>
      </c>
      <c r="E119" s="17">
        <v>20601</v>
      </c>
      <c r="F119" s="18">
        <v>20313</v>
      </c>
      <c r="G119" s="18">
        <v>20095</v>
      </c>
      <c r="H119" s="18">
        <v>19892</v>
      </c>
      <c r="I119" s="18">
        <v>19738</v>
      </c>
      <c r="J119" s="18">
        <v>19525</v>
      </c>
      <c r="K119" s="17">
        <f>J119-I119</f>
        <v>-213</v>
      </c>
    </row>
    <row r="120" spans="2:11" ht="13.5" customHeight="1">
      <c r="B120" s="2"/>
      <c r="C120" s="2"/>
      <c r="D120" s="19" t="s">
        <v>4</v>
      </c>
      <c r="E120" s="20">
        <f t="shared" ref="E120:H120" si="63">SUM(E121:E125)</f>
        <v>1584</v>
      </c>
      <c r="F120" s="21">
        <f t="shared" si="63"/>
        <v>1550</v>
      </c>
      <c r="G120" s="21">
        <f t="shared" si="63"/>
        <v>1529</v>
      </c>
      <c r="H120" s="21">
        <f t="shared" si="63"/>
        <v>1515</v>
      </c>
      <c r="I120" s="21">
        <f t="shared" ref="I120" si="64">SUM(I121:I125)</f>
        <v>1498</v>
      </c>
      <c r="J120" s="21">
        <f t="shared" ref="J120" si="65">SUM(J121:J125)</f>
        <v>1485</v>
      </c>
      <c r="K120" s="20">
        <f>J120-I120</f>
        <v>-13</v>
      </c>
    </row>
    <row r="121" spans="2:11" ht="13.5" customHeight="1">
      <c r="B121" s="22"/>
      <c r="C121" s="22"/>
      <c r="D121" s="23" t="s">
        <v>46</v>
      </c>
      <c r="E121" s="24">
        <v>211</v>
      </c>
      <c r="F121" s="25">
        <v>206</v>
      </c>
      <c r="G121" s="25">
        <v>204</v>
      </c>
      <c r="H121" s="25">
        <v>203</v>
      </c>
      <c r="I121" s="25">
        <v>200</v>
      </c>
      <c r="J121" s="25">
        <v>200</v>
      </c>
      <c r="K121" s="164">
        <f>J121-I121</f>
        <v>0</v>
      </c>
    </row>
    <row r="122" spans="2:11" ht="13.5" customHeight="1">
      <c r="B122" s="2"/>
      <c r="C122" s="2"/>
      <c r="D122" s="26" t="s">
        <v>47</v>
      </c>
      <c r="E122" s="27">
        <v>135</v>
      </c>
      <c r="F122" s="28">
        <v>132</v>
      </c>
      <c r="G122" s="28">
        <v>128</v>
      </c>
      <c r="H122" s="28">
        <v>125</v>
      </c>
      <c r="I122" s="28">
        <v>122</v>
      </c>
      <c r="J122" s="28">
        <v>118</v>
      </c>
      <c r="K122" s="27">
        <f>J122-I122</f>
        <v>-4</v>
      </c>
    </row>
    <row r="123" spans="2:11" ht="13.5" customHeight="1">
      <c r="D123" s="26" t="s">
        <v>48</v>
      </c>
      <c r="E123" s="27">
        <v>410</v>
      </c>
      <c r="F123" s="28">
        <v>403</v>
      </c>
      <c r="G123" s="28">
        <v>396</v>
      </c>
      <c r="H123" s="28">
        <v>392</v>
      </c>
      <c r="I123" s="28">
        <v>391</v>
      </c>
      <c r="J123" s="28">
        <v>389</v>
      </c>
      <c r="K123" s="27">
        <f t="shared" ref="K123:K124" si="66">J123-I123</f>
        <v>-2</v>
      </c>
    </row>
    <row r="124" spans="2:11" ht="13.5" customHeight="1">
      <c r="D124" s="26" t="s">
        <v>49</v>
      </c>
      <c r="E124" s="27">
        <v>508</v>
      </c>
      <c r="F124" s="28">
        <v>492</v>
      </c>
      <c r="G124" s="28">
        <v>488</v>
      </c>
      <c r="H124" s="28">
        <v>485</v>
      </c>
      <c r="I124" s="28">
        <v>479</v>
      </c>
      <c r="J124" s="28">
        <v>475</v>
      </c>
      <c r="K124" s="27">
        <f t="shared" si="66"/>
        <v>-4</v>
      </c>
    </row>
    <row r="125" spans="2:11" ht="13.5" customHeight="1">
      <c r="D125" s="29" t="s">
        <v>50</v>
      </c>
      <c r="E125" s="30">
        <v>320</v>
      </c>
      <c r="F125" s="31">
        <v>317</v>
      </c>
      <c r="G125" s="31">
        <v>313</v>
      </c>
      <c r="H125" s="31">
        <v>310</v>
      </c>
      <c r="I125" s="31">
        <v>306</v>
      </c>
      <c r="J125" s="31">
        <v>303</v>
      </c>
      <c r="K125" s="30">
        <f>J125-I125</f>
        <v>-3</v>
      </c>
    </row>
    <row r="128" spans="2:11" ht="13.5" customHeight="1">
      <c r="D128" s="10" t="s">
        <v>35</v>
      </c>
      <c r="E128" s="2"/>
      <c r="F128" s="2"/>
      <c r="G128" s="2"/>
      <c r="H128" s="2"/>
      <c r="I128" s="2"/>
      <c r="J128" s="2"/>
      <c r="K128" s="11" t="s">
        <v>23</v>
      </c>
    </row>
    <row r="129" spans="4:11" ht="13.5" customHeight="1">
      <c r="D129" s="13" t="s">
        <v>2</v>
      </c>
      <c r="E129" s="14" t="s">
        <v>125</v>
      </c>
      <c r="F129" s="14">
        <v>28</v>
      </c>
      <c r="G129" s="14">
        <v>29</v>
      </c>
      <c r="H129" s="14">
        <v>30</v>
      </c>
      <c r="I129" s="140" t="s">
        <v>119</v>
      </c>
      <c r="J129" s="143">
        <v>2</v>
      </c>
      <c r="K129" s="15" t="s">
        <v>3</v>
      </c>
    </row>
    <row r="130" spans="4:11" ht="13.5" customHeight="1">
      <c r="D130" s="16" t="s">
        <v>45</v>
      </c>
      <c r="E130" s="17">
        <v>6543104</v>
      </c>
      <c r="F130" s="18">
        <v>6483515</v>
      </c>
      <c r="G130" s="18">
        <v>6448658</v>
      </c>
      <c r="H130" s="18">
        <v>6427867</v>
      </c>
      <c r="I130" s="18">
        <v>6368550</v>
      </c>
      <c r="J130" s="18">
        <v>6300693</v>
      </c>
      <c r="K130" s="17">
        <f>J130-I130</f>
        <v>-67857</v>
      </c>
    </row>
    <row r="131" spans="4:11" ht="13.5" customHeight="1">
      <c r="D131" s="19" t="s">
        <v>4</v>
      </c>
      <c r="E131" s="20">
        <f t="shared" ref="E131:I131" si="67">SUM(E132:E136)</f>
        <v>391494</v>
      </c>
      <c r="F131" s="21">
        <f t="shared" si="67"/>
        <v>388334</v>
      </c>
      <c r="G131" s="21">
        <f t="shared" si="67"/>
        <v>386114</v>
      </c>
      <c r="H131" s="21">
        <f t="shared" si="67"/>
        <v>384826</v>
      </c>
      <c r="I131" s="21">
        <f t="shared" si="67"/>
        <v>380973</v>
      </c>
      <c r="J131" s="21">
        <f t="shared" ref="J131" si="68">SUM(J132:J136)</f>
        <v>376870</v>
      </c>
      <c r="K131" s="20">
        <f>J131-I131</f>
        <v>-4103</v>
      </c>
    </row>
    <row r="132" spans="4:11" ht="13.5" customHeight="1">
      <c r="D132" s="23" t="s">
        <v>46</v>
      </c>
      <c r="E132" s="24">
        <v>35426</v>
      </c>
      <c r="F132" s="25">
        <v>35161</v>
      </c>
      <c r="G132" s="25">
        <v>34894</v>
      </c>
      <c r="H132" s="130">
        <v>34801</v>
      </c>
      <c r="I132" s="130">
        <v>34115</v>
      </c>
      <c r="J132" s="130">
        <v>33921</v>
      </c>
      <c r="K132" s="33">
        <f>J132-I132</f>
        <v>-194</v>
      </c>
    </row>
    <row r="133" spans="4:11" ht="13.5" customHeight="1">
      <c r="D133" s="26" t="s">
        <v>47</v>
      </c>
      <c r="E133" s="27">
        <v>30238</v>
      </c>
      <c r="F133" s="28">
        <v>29791</v>
      </c>
      <c r="G133" s="28">
        <v>29418</v>
      </c>
      <c r="H133" s="28">
        <v>28939</v>
      </c>
      <c r="I133" s="28">
        <v>28569</v>
      </c>
      <c r="J133" s="28">
        <v>28238</v>
      </c>
      <c r="K133" s="27">
        <f>J133-I133</f>
        <v>-331</v>
      </c>
    </row>
    <row r="134" spans="4:11" ht="13.5" customHeight="1">
      <c r="D134" s="26" t="s">
        <v>48</v>
      </c>
      <c r="E134" s="27">
        <v>103081</v>
      </c>
      <c r="F134" s="28">
        <v>102067</v>
      </c>
      <c r="G134" s="28">
        <v>101550</v>
      </c>
      <c r="H134" s="28">
        <v>101099</v>
      </c>
      <c r="I134" s="28">
        <v>100129</v>
      </c>
      <c r="J134" s="28">
        <v>98893</v>
      </c>
      <c r="K134" s="27">
        <f t="shared" ref="K134:K135" si="69">J134-I134</f>
        <v>-1236</v>
      </c>
    </row>
    <row r="135" spans="4:11" ht="13.5" customHeight="1">
      <c r="D135" s="26" t="s">
        <v>49</v>
      </c>
      <c r="E135" s="27">
        <v>152704</v>
      </c>
      <c r="F135" s="28">
        <v>152080</v>
      </c>
      <c r="G135" s="28">
        <v>151464</v>
      </c>
      <c r="H135" s="28">
        <v>151779</v>
      </c>
      <c r="I135" s="28">
        <v>150797</v>
      </c>
      <c r="J135" s="28">
        <v>149529</v>
      </c>
      <c r="K135" s="27">
        <f t="shared" si="69"/>
        <v>-1268</v>
      </c>
    </row>
    <row r="136" spans="4:11" ht="13.5" customHeight="1">
      <c r="D136" s="29" t="s">
        <v>50</v>
      </c>
      <c r="E136" s="30">
        <v>70045</v>
      </c>
      <c r="F136" s="31">
        <v>69235</v>
      </c>
      <c r="G136" s="31">
        <v>68788</v>
      </c>
      <c r="H136" s="31">
        <v>68208</v>
      </c>
      <c r="I136" s="31">
        <v>67363</v>
      </c>
      <c r="J136" s="31">
        <v>66289</v>
      </c>
      <c r="K136" s="30">
        <f>J136-I136</f>
        <v>-1074</v>
      </c>
    </row>
    <row r="139" spans="4:11" ht="13.5" customHeight="1">
      <c r="D139" s="10" t="s">
        <v>36</v>
      </c>
      <c r="E139" s="10"/>
      <c r="F139" s="2"/>
      <c r="G139" s="2"/>
      <c r="H139" s="2"/>
      <c r="I139" s="2"/>
      <c r="J139" s="2"/>
      <c r="K139" s="11" t="s">
        <v>23</v>
      </c>
    </row>
    <row r="140" spans="4:11" ht="13.5" customHeight="1">
      <c r="D140" s="13" t="s">
        <v>2</v>
      </c>
      <c r="E140" s="14" t="s">
        <v>125</v>
      </c>
      <c r="F140" s="14">
        <v>28</v>
      </c>
      <c r="G140" s="14">
        <v>29</v>
      </c>
      <c r="H140" s="14">
        <v>30</v>
      </c>
      <c r="I140" s="140" t="s">
        <v>119</v>
      </c>
      <c r="J140" s="143">
        <v>2</v>
      </c>
      <c r="K140" s="15" t="s">
        <v>3</v>
      </c>
    </row>
    <row r="141" spans="4:11" ht="13.5" customHeight="1">
      <c r="D141" s="16" t="s">
        <v>45</v>
      </c>
      <c r="E141" s="35">
        <f t="shared" ref="E141:F141" si="70">ROUND(E130/E119,1)</f>
        <v>317.60000000000002</v>
      </c>
      <c r="F141" s="35">
        <f t="shared" si="70"/>
        <v>319.2</v>
      </c>
      <c r="G141" s="35">
        <f>ROUND(G130/G119,1)</f>
        <v>320.89999999999998</v>
      </c>
      <c r="H141" s="36">
        <f t="shared" ref="H141:I141" si="71">ROUND(H130/H119,1)</f>
        <v>323.10000000000002</v>
      </c>
      <c r="I141" s="36">
        <f t="shared" si="71"/>
        <v>322.7</v>
      </c>
      <c r="J141" s="36">
        <f t="shared" ref="J141" si="72">ROUND(J130/J119,1)</f>
        <v>322.7</v>
      </c>
      <c r="K141" s="170">
        <f>J141-I141</f>
        <v>0</v>
      </c>
    </row>
    <row r="142" spans="4:11" ht="13.5" customHeight="1">
      <c r="D142" s="19" t="s">
        <v>4</v>
      </c>
      <c r="E142" s="37">
        <f>ROUND(E131/E120,1)</f>
        <v>247.2</v>
      </c>
      <c r="F142" s="37">
        <f t="shared" ref="F142:I142" si="73">ROUND(F131/F120,1)</f>
        <v>250.5</v>
      </c>
      <c r="G142" s="37">
        <f t="shared" si="73"/>
        <v>252.5</v>
      </c>
      <c r="H142" s="38">
        <f t="shared" si="73"/>
        <v>254</v>
      </c>
      <c r="I142" s="38">
        <f t="shared" si="73"/>
        <v>254.3</v>
      </c>
      <c r="J142" s="38">
        <f t="shared" ref="J142" si="74">ROUND(J131/J120,1)</f>
        <v>253.8</v>
      </c>
      <c r="K142" s="37">
        <f>J142-I142</f>
        <v>-0.5</v>
      </c>
    </row>
    <row r="143" spans="4:11" ht="13.5" customHeight="1">
      <c r="D143" s="23" t="s">
        <v>46</v>
      </c>
      <c r="E143" s="45">
        <f t="shared" ref="E143:I143" si="75">ROUND(E132/E121,1)</f>
        <v>167.9</v>
      </c>
      <c r="F143" s="39">
        <f t="shared" si="75"/>
        <v>170.7</v>
      </c>
      <c r="G143" s="39">
        <f t="shared" si="75"/>
        <v>171</v>
      </c>
      <c r="H143" s="40">
        <f t="shared" si="75"/>
        <v>171.4</v>
      </c>
      <c r="I143" s="40">
        <f t="shared" si="75"/>
        <v>170.6</v>
      </c>
      <c r="J143" s="40">
        <f t="shared" ref="J143" si="76">ROUND(J132/J121,1)</f>
        <v>169.6</v>
      </c>
      <c r="K143" s="45">
        <f>J143-I143</f>
        <v>-1</v>
      </c>
    </row>
    <row r="144" spans="4:11" ht="13.5" customHeight="1">
      <c r="D144" s="26" t="s">
        <v>47</v>
      </c>
      <c r="E144" s="41">
        <f t="shared" ref="E144:I144" si="77">ROUND(E133/E122,1)</f>
        <v>224</v>
      </c>
      <c r="F144" s="41">
        <f t="shared" si="77"/>
        <v>225.7</v>
      </c>
      <c r="G144" s="41">
        <f t="shared" si="77"/>
        <v>229.8</v>
      </c>
      <c r="H144" s="42">
        <f t="shared" si="77"/>
        <v>231.5</v>
      </c>
      <c r="I144" s="42">
        <f t="shared" si="77"/>
        <v>234.2</v>
      </c>
      <c r="J144" s="42">
        <f t="shared" ref="J144" si="78">ROUND(J133/J122,1)</f>
        <v>239.3</v>
      </c>
      <c r="K144" s="41">
        <f>J144-I144</f>
        <v>5.1000000000000227</v>
      </c>
    </row>
    <row r="145" spans="4:12" ht="13.5" customHeight="1">
      <c r="D145" s="26" t="s">
        <v>48</v>
      </c>
      <c r="E145" s="41">
        <f t="shared" ref="E145:I145" si="79">ROUND(E134/E123,1)</f>
        <v>251.4</v>
      </c>
      <c r="F145" s="41">
        <f t="shared" si="79"/>
        <v>253.3</v>
      </c>
      <c r="G145" s="41">
        <f t="shared" si="79"/>
        <v>256.39999999999998</v>
      </c>
      <c r="H145" s="42">
        <f t="shared" si="79"/>
        <v>257.89999999999998</v>
      </c>
      <c r="I145" s="42">
        <f t="shared" si="79"/>
        <v>256.10000000000002</v>
      </c>
      <c r="J145" s="42">
        <f t="shared" ref="J145" si="80">ROUND(J134/J123,1)</f>
        <v>254.2</v>
      </c>
      <c r="K145" s="41">
        <f t="shared" ref="K145:K146" si="81">J145-I145</f>
        <v>-1.9000000000000341</v>
      </c>
    </row>
    <row r="146" spans="4:12" ht="13.5" customHeight="1">
      <c r="D146" s="26" t="s">
        <v>49</v>
      </c>
      <c r="E146" s="41">
        <f t="shared" ref="E146:I146" si="82">ROUND(E135/E124,1)</f>
        <v>300.60000000000002</v>
      </c>
      <c r="F146" s="41">
        <f t="shared" si="82"/>
        <v>309.10000000000002</v>
      </c>
      <c r="G146" s="41">
        <f t="shared" si="82"/>
        <v>310.39999999999998</v>
      </c>
      <c r="H146" s="42">
        <f t="shared" si="82"/>
        <v>312.89999999999998</v>
      </c>
      <c r="I146" s="42">
        <f t="shared" si="82"/>
        <v>314.8</v>
      </c>
      <c r="J146" s="42">
        <f t="shared" ref="J146" si="83">ROUND(J135/J124,1)</f>
        <v>314.8</v>
      </c>
      <c r="K146" s="170">
        <f t="shared" si="81"/>
        <v>0</v>
      </c>
    </row>
    <row r="147" spans="4:12" ht="13.5" customHeight="1">
      <c r="D147" s="29" t="s">
        <v>50</v>
      </c>
      <c r="E147" s="43">
        <f t="shared" ref="E147:I147" si="84">ROUND(E136/E125,1)</f>
        <v>218.9</v>
      </c>
      <c r="F147" s="43">
        <f t="shared" si="84"/>
        <v>218.4</v>
      </c>
      <c r="G147" s="43">
        <f t="shared" si="84"/>
        <v>219.8</v>
      </c>
      <c r="H147" s="44">
        <f t="shared" si="84"/>
        <v>220</v>
      </c>
      <c r="I147" s="44">
        <f t="shared" si="84"/>
        <v>220.1</v>
      </c>
      <c r="J147" s="44">
        <f t="shared" ref="J147" si="85">ROUND(J136/J125,1)</f>
        <v>218.8</v>
      </c>
      <c r="K147" s="43">
        <f>J147-I147</f>
        <v>-1.2999999999999829</v>
      </c>
    </row>
    <row r="149" spans="4:12" ht="13.5" customHeight="1">
      <c r="D149" s="2"/>
      <c r="E149" s="7"/>
      <c r="F149" s="7"/>
      <c r="G149" s="7"/>
      <c r="H149" s="7"/>
      <c r="I149" s="7"/>
      <c r="J149" s="7"/>
      <c r="K149" s="8"/>
      <c r="L149" s="2"/>
    </row>
    <row r="150" spans="4:12" ht="13.5" customHeight="1">
      <c r="D150" s="10" t="s">
        <v>37</v>
      </c>
      <c r="E150" s="10"/>
      <c r="F150" s="7"/>
      <c r="G150" s="7"/>
      <c r="H150" s="7"/>
      <c r="I150" s="7"/>
      <c r="J150" s="7"/>
      <c r="K150" s="11" t="s">
        <v>23</v>
      </c>
      <c r="L150" s="2"/>
    </row>
    <row r="151" spans="4:12" ht="13.5" customHeight="1">
      <c r="D151" s="13" t="s">
        <v>2</v>
      </c>
      <c r="E151" s="14" t="s">
        <v>125</v>
      </c>
      <c r="F151" s="14">
        <v>28</v>
      </c>
      <c r="G151" s="14">
        <v>29</v>
      </c>
      <c r="H151" s="14">
        <v>30</v>
      </c>
      <c r="I151" s="140" t="s">
        <v>119</v>
      </c>
      <c r="J151" s="143">
        <v>2</v>
      </c>
      <c r="K151" s="15" t="s">
        <v>3</v>
      </c>
      <c r="L151" s="12"/>
    </row>
    <row r="152" spans="4:12" ht="13.5" customHeight="1">
      <c r="D152" s="16" t="s">
        <v>45</v>
      </c>
      <c r="E152" s="17">
        <v>417152</v>
      </c>
      <c r="F152" s="17">
        <v>416973</v>
      </c>
      <c r="G152" s="18">
        <v>418790</v>
      </c>
      <c r="H152" s="18">
        <v>420659</v>
      </c>
      <c r="I152" s="18">
        <v>421935</v>
      </c>
      <c r="J152" s="18">
        <v>422554</v>
      </c>
      <c r="K152" s="17">
        <f>J152-I152</f>
        <v>619</v>
      </c>
      <c r="L152" s="72"/>
    </row>
    <row r="153" spans="4:12" ht="13.5" customHeight="1">
      <c r="D153" s="19" t="s">
        <v>4</v>
      </c>
      <c r="E153" s="20">
        <f t="shared" ref="E153:H153" si="86">SUM(E154:E158)</f>
        <v>27776</v>
      </c>
      <c r="F153" s="20">
        <f t="shared" si="86"/>
        <v>27803</v>
      </c>
      <c r="G153" s="21">
        <f t="shared" si="86"/>
        <v>27892</v>
      </c>
      <c r="H153" s="21">
        <f t="shared" si="86"/>
        <v>27937</v>
      </c>
      <c r="I153" s="21">
        <f t="shared" ref="I153" si="87">SUM(I154:I158)</f>
        <v>27988</v>
      </c>
      <c r="J153" s="21">
        <f t="shared" ref="J153" si="88">SUM(J154:J158)</f>
        <v>27977</v>
      </c>
      <c r="K153" s="20">
        <f>J153-I153</f>
        <v>-11</v>
      </c>
      <c r="L153" s="73"/>
    </row>
    <row r="154" spans="4:12" ht="13.5" customHeight="1">
      <c r="D154" s="23" t="s">
        <v>46</v>
      </c>
      <c r="E154" s="24">
        <v>3199</v>
      </c>
      <c r="F154" s="24">
        <v>3201</v>
      </c>
      <c r="G154" s="25">
        <v>3175</v>
      </c>
      <c r="H154" s="25">
        <v>3191</v>
      </c>
      <c r="I154" s="25">
        <v>3168</v>
      </c>
      <c r="J154" s="25">
        <v>3162</v>
      </c>
      <c r="K154" s="24">
        <f>J154-I154</f>
        <v>-6</v>
      </c>
      <c r="L154" s="72"/>
    </row>
    <row r="155" spans="4:12" ht="13.5" customHeight="1">
      <c r="D155" s="26" t="s">
        <v>47</v>
      </c>
      <c r="E155" s="27">
        <v>2535</v>
      </c>
      <c r="F155" s="27">
        <v>2529</v>
      </c>
      <c r="G155" s="28">
        <v>2514</v>
      </c>
      <c r="H155" s="28">
        <v>2454</v>
      </c>
      <c r="I155" s="28">
        <v>2444</v>
      </c>
      <c r="J155" s="28">
        <v>2415</v>
      </c>
      <c r="K155" s="27">
        <f>J155-I155</f>
        <v>-29</v>
      </c>
      <c r="L155" s="72"/>
    </row>
    <row r="156" spans="4:12" ht="13.5" customHeight="1">
      <c r="D156" s="26" t="s">
        <v>48</v>
      </c>
      <c r="E156" s="27">
        <v>7369</v>
      </c>
      <c r="F156" s="27">
        <v>7402</v>
      </c>
      <c r="G156" s="28">
        <v>7462</v>
      </c>
      <c r="H156" s="28">
        <v>7518</v>
      </c>
      <c r="I156" s="28">
        <v>7589</v>
      </c>
      <c r="J156" s="28">
        <v>7574</v>
      </c>
      <c r="K156" s="27">
        <f t="shared" ref="K156:K157" si="89">J156-I156</f>
        <v>-15</v>
      </c>
      <c r="L156" s="72"/>
    </row>
    <row r="157" spans="4:12" ht="13.5" customHeight="1">
      <c r="D157" s="26" t="s">
        <v>49</v>
      </c>
      <c r="E157" s="27">
        <v>9525</v>
      </c>
      <c r="F157" s="27">
        <v>9534</v>
      </c>
      <c r="G157" s="28">
        <v>9604</v>
      </c>
      <c r="H157" s="28">
        <v>9646</v>
      </c>
      <c r="I157" s="28">
        <v>9707</v>
      </c>
      <c r="J157" s="28">
        <v>9771</v>
      </c>
      <c r="K157" s="27">
        <f t="shared" si="89"/>
        <v>64</v>
      </c>
      <c r="L157" s="72"/>
    </row>
    <row r="158" spans="4:12" ht="13.5" customHeight="1">
      <c r="D158" s="29" t="s">
        <v>50</v>
      </c>
      <c r="E158" s="30">
        <v>5148</v>
      </c>
      <c r="F158" s="30">
        <v>5137</v>
      </c>
      <c r="G158" s="31">
        <v>5137</v>
      </c>
      <c r="H158" s="31">
        <v>5128</v>
      </c>
      <c r="I158" s="31">
        <v>5080</v>
      </c>
      <c r="J158" s="31">
        <v>5055</v>
      </c>
      <c r="K158" s="30">
        <f>J158-I158</f>
        <v>-25</v>
      </c>
      <c r="L158" s="72"/>
    </row>
    <row r="160" spans="4:12" ht="13.5" customHeight="1">
      <c r="D160" s="32"/>
      <c r="E160" s="39"/>
      <c r="F160" s="39"/>
      <c r="G160" s="39"/>
      <c r="H160" s="39"/>
      <c r="I160" s="39"/>
      <c r="J160" s="39"/>
      <c r="K160" s="39"/>
      <c r="L160" s="72"/>
    </row>
    <row r="161" spans="3:12" ht="13.5" customHeight="1">
      <c r="C161" s="2"/>
      <c r="D161" s="10" t="s">
        <v>38</v>
      </c>
      <c r="E161" s="10"/>
      <c r="F161" s="10"/>
      <c r="G161" s="7"/>
      <c r="H161" s="7"/>
      <c r="I161" s="7"/>
      <c r="J161" s="7"/>
      <c r="K161" s="11" t="s">
        <v>23</v>
      </c>
      <c r="L161" s="2"/>
    </row>
    <row r="162" spans="3:12" ht="13.5" customHeight="1">
      <c r="C162" s="12"/>
      <c r="D162" s="13" t="s">
        <v>2</v>
      </c>
      <c r="E162" s="14" t="s">
        <v>125</v>
      </c>
      <c r="F162" s="14">
        <v>28</v>
      </c>
      <c r="G162" s="14">
        <v>29</v>
      </c>
      <c r="H162" s="14">
        <v>30</v>
      </c>
      <c r="I162" s="140" t="s">
        <v>119</v>
      </c>
      <c r="J162" s="143">
        <v>2</v>
      </c>
      <c r="K162" s="15" t="s">
        <v>3</v>
      </c>
      <c r="L162" s="12"/>
    </row>
    <row r="163" spans="3:12" ht="13.5" customHeight="1">
      <c r="C163" s="2"/>
      <c r="D163" s="16" t="s">
        <v>45</v>
      </c>
      <c r="E163" s="35">
        <f t="shared" ref="E163:I163" si="90">ROUND(E130/E152,1)</f>
        <v>15.7</v>
      </c>
      <c r="F163" s="35">
        <f t="shared" si="90"/>
        <v>15.5</v>
      </c>
      <c r="G163" s="35">
        <f t="shared" si="90"/>
        <v>15.4</v>
      </c>
      <c r="H163" s="36">
        <f t="shared" si="90"/>
        <v>15.3</v>
      </c>
      <c r="I163" s="36">
        <f t="shared" si="90"/>
        <v>15.1</v>
      </c>
      <c r="J163" s="36">
        <f t="shared" ref="J163" si="91">ROUND(J130/J152,1)</f>
        <v>14.9</v>
      </c>
      <c r="K163" s="35">
        <f>J163-I163</f>
        <v>-0.19999999999999929</v>
      </c>
      <c r="L163" s="72"/>
    </row>
    <row r="164" spans="3:12" ht="13.5" customHeight="1">
      <c r="C164" s="2"/>
      <c r="D164" s="19" t="s">
        <v>4</v>
      </c>
      <c r="E164" s="37">
        <f t="shared" ref="E164" si="92">ROUND(E131/E153,1)</f>
        <v>14.1</v>
      </c>
      <c r="F164" s="37">
        <f>ROUND(F131/F153,1)</f>
        <v>14</v>
      </c>
      <c r="G164" s="37">
        <f t="shared" ref="G164:I164" si="93">ROUND(G131/G153,1)</f>
        <v>13.8</v>
      </c>
      <c r="H164" s="38">
        <f t="shared" si="93"/>
        <v>13.8</v>
      </c>
      <c r="I164" s="38">
        <f t="shared" si="93"/>
        <v>13.6</v>
      </c>
      <c r="J164" s="38">
        <f t="shared" ref="J164" si="94">ROUND(J131/J153,1)</f>
        <v>13.5</v>
      </c>
      <c r="K164" s="37">
        <f>J164-I164</f>
        <v>-9.9999999999999645E-2</v>
      </c>
      <c r="L164" s="73"/>
    </row>
    <row r="165" spans="3:12" ht="13.5" customHeight="1">
      <c r="C165" s="22"/>
      <c r="D165" s="23" t="s">
        <v>46</v>
      </c>
      <c r="E165" s="45">
        <f t="shared" ref="E165:I165" si="95">ROUND(E132/E154,1)</f>
        <v>11.1</v>
      </c>
      <c r="F165" s="39">
        <f t="shared" si="95"/>
        <v>11</v>
      </c>
      <c r="G165" s="39">
        <f t="shared" si="95"/>
        <v>11</v>
      </c>
      <c r="H165" s="40">
        <f t="shared" si="95"/>
        <v>10.9</v>
      </c>
      <c r="I165" s="40">
        <f t="shared" si="95"/>
        <v>10.8</v>
      </c>
      <c r="J165" s="40">
        <f t="shared" ref="J165" si="96">ROUND(J132/J154,1)</f>
        <v>10.7</v>
      </c>
      <c r="K165" s="45">
        <f>J165-I165</f>
        <v>-0.10000000000000142</v>
      </c>
      <c r="L165" s="72"/>
    </row>
    <row r="166" spans="3:12" ht="13.5" customHeight="1">
      <c r="C166" s="2"/>
      <c r="D166" s="26" t="s">
        <v>47</v>
      </c>
      <c r="E166" s="41">
        <f t="shared" ref="E166" si="97">ROUND(E133/E155,1)</f>
        <v>11.9</v>
      </c>
      <c r="F166" s="41">
        <f>ROUND(F133/F155,1)</f>
        <v>11.8</v>
      </c>
      <c r="G166" s="41">
        <f t="shared" ref="G166:I166" si="98">ROUND(G133/G155,1)</f>
        <v>11.7</v>
      </c>
      <c r="H166" s="42">
        <f t="shared" si="98"/>
        <v>11.8</v>
      </c>
      <c r="I166" s="42">
        <f t="shared" si="98"/>
        <v>11.7</v>
      </c>
      <c r="J166" s="42">
        <f t="shared" ref="J166" si="99">ROUND(J133/J155,1)</f>
        <v>11.7</v>
      </c>
      <c r="K166" s="170">
        <f>J166-I166</f>
        <v>0</v>
      </c>
      <c r="L166" s="72"/>
    </row>
    <row r="167" spans="3:12" ht="13.5" customHeight="1">
      <c r="C167" s="2"/>
      <c r="D167" s="26" t="s">
        <v>48</v>
      </c>
      <c r="E167" s="41">
        <f t="shared" ref="E167:I167" si="100">ROUND(E134/E156,1)</f>
        <v>14</v>
      </c>
      <c r="F167" s="41">
        <f t="shared" si="100"/>
        <v>13.8</v>
      </c>
      <c r="G167" s="41">
        <f t="shared" si="100"/>
        <v>13.6</v>
      </c>
      <c r="H167" s="42">
        <f t="shared" si="100"/>
        <v>13.4</v>
      </c>
      <c r="I167" s="42">
        <f t="shared" si="100"/>
        <v>13.2</v>
      </c>
      <c r="J167" s="42">
        <f t="shared" ref="J167" si="101">ROUND(J134/J156,1)</f>
        <v>13.1</v>
      </c>
      <c r="K167" s="41">
        <f t="shared" ref="K167:K168" si="102">J167-I167</f>
        <v>-9.9999999999999645E-2</v>
      </c>
      <c r="L167" s="72"/>
    </row>
    <row r="168" spans="3:12" ht="13.5" customHeight="1">
      <c r="C168" s="2"/>
      <c r="D168" s="26" t="s">
        <v>49</v>
      </c>
      <c r="E168" s="41">
        <f t="shared" ref="E168:I168" si="103">ROUND(E135/E157,1)</f>
        <v>16</v>
      </c>
      <c r="F168" s="41">
        <f t="shared" si="103"/>
        <v>16</v>
      </c>
      <c r="G168" s="41">
        <f t="shared" si="103"/>
        <v>15.8</v>
      </c>
      <c r="H168" s="42">
        <f t="shared" si="103"/>
        <v>15.7</v>
      </c>
      <c r="I168" s="42">
        <f t="shared" si="103"/>
        <v>15.5</v>
      </c>
      <c r="J168" s="42">
        <f t="shared" ref="J168" si="104">ROUND(J135/J157,1)</f>
        <v>15.3</v>
      </c>
      <c r="K168" s="41">
        <f t="shared" si="102"/>
        <v>-0.19999999999999929</v>
      </c>
      <c r="L168" s="72"/>
    </row>
    <row r="169" spans="3:12" ht="13.5" customHeight="1">
      <c r="C169" s="2"/>
      <c r="D169" s="29" t="s">
        <v>50</v>
      </c>
      <c r="E169" s="43">
        <f t="shared" ref="E169:F169" si="105">ROUND(E136/E158,1)</f>
        <v>13.6</v>
      </c>
      <c r="F169" s="43">
        <f t="shared" si="105"/>
        <v>13.5</v>
      </c>
      <c r="G169" s="43">
        <f>ROUND(G136/G158,1)</f>
        <v>13.4</v>
      </c>
      <c r="H169" s="44">
        <f t="shared" ref="H169:I169" si="106">ROUND(H136/H158,1)</f>
        <v>13.3</v>
      </c>
      <c r="I169" s="44">
        <f t="shared" si="106"/>
        <v>13.3</v>
      </c>
      <c r="J169" s="44">
        <f t="shared" ref="J169" si="107">ROUND(J136/J158,1)</f>
        <v>13.1</v>
      </c>
      <c r="K169" s="43">
        <f>J169-I169</f>
        <v>-0.20000000000000107</v>
      </c>
      <c r="L169" s="72"/>
    </row>
    <row r="171" spans="3:12" ht="13.5" customHeight="1">
      <c r="C171" s="2"/>
      <c r="D171" s="74"/>
      <c r="E171" s="7"/>
      <c r="F171" s="7"/>
      <c r="G171" s="7"/>
      <c r="H171" s="7"/>
      <c r="I171" s="7"/>
      <c r="J171" s="7"/>
      <c r="K171" s="8"/>
      <c r="L171" s="2"/>
    </row>
    <row r="172" spans="3:12" ht="13.5" customHeight="1">
      <c r="C172" s="71" t="s">
        <v>52</v>
      </c>
      <c r="D172" s="2"/>
      <c r="E172" s="7"/>
      <c r="F172" s="7"/>
      <c r="G172" s="7"/>
      <c r="H172" s="7"/>
      <c r="I172" s="7"/>
      <c r="J172" s="7"/>
      <c r="K172" s="8"/>
      <c r="L172" s="2"/>
    </row>
    <row r="173" spans="3:12" ht="13.5" customHeight="1">
      <c r="D173" s="2"/>
      <c r="E173" s="7"/>
      <c r="F173" s="7"/>
      <c r="G173" s="7"/>
      <c r="H173" s="7"/>
      <c r="I173" s="7"/>
      <c r="J173" s="7"/>
      <c r="K173" s="8"/>
    </row>
    <row r="174" spans="3:12" ht="13.5" customHeight="1">
      <c r="D174" s="10" t="s">
        <v>14</v>
      </c>
      <c r="E174" s="7"/>
      <c r="F174" s="7"/>
      <c r="G174" s="7"/>
      <c r="H174" s="7"/>
      <c r="I174" s="7"/>
      <c r="J174" s="7"/>
      <c r="K174" s="11" t="s">
        <v>24</v>
      </c>
    </row>
    <row r="175" spans="3:12" ht="13.5" customHeight="1">
      <c r="D175" s="13" t="s">
        <v>2</v>
      </c>
      <c r="E175" s="14" t="s">
        <v>125</v>
      </c>
      <c r="F175" s="14">
        <v>28</v>
      </c>
      <c r="G175" s="14">
        <v>29</v>
      </c>
      <c r="H175" s="14">
        <v>30</v>
      </c>
      <c r="I175" s="140" t="s">
        <v>119</v>
      </c>
      <c r="J175" s="143">
        <v>2</v>
      </c>
      <c r="K175" s="15" t="s">
        <v>3</v>
      </c>
    </row>
    <row r="176" spans="3:12" ht="13.5" customHeight="1">
      <c r="D176" s="16" t="s">
        <v>45</v>
      </c>
      <c r="E176" s="17">
        <v>10484</v>
      </c>
      <c r="F176" s="18">
        <v>10404</v>
      </c>
      <c r="G176" s="18">
        <v>10325</v>
      </c>
      <c r="H176" s="18">
        <v>10270</v>
      </c>
      <c r="I176" s="18">
        <v>10222</v>
      </c>
      <c r="J176" s="18">
        <v>10142</v>
      </c>
      <c r="K176" s="17">
        <f>J176-I176</f>
        <v>-80</v>
      </c>
    </row>
    <row r="177" spans="4:11" ht="13.5" customHeight="1">
      <c r="D177" s="19" t="s">
        <v>4</v>
      </c>
      <c r="E177" s="20">
        <f t="shared" ref="E177:H177" si="108">SUM(E178:E182)</f>
        <v>779</v>
      </c>
      <c r="F177" s="21">
        <f t="shared" si="108"/>
        <v>767</v>
      </c>
      <c r="G177" s="21">
        <f t="shared" si="108"/>
        <v>763</v>
      </c>
      <c r="H177" s="21">
        <f t="shared" si="108"/>
        <v>758</v>
      </c>
      <c r="I177" s="21">
        <f t="shared" ref="I177" si="109">SUM(I178:I182)</f>
        <v>753</v>
      </c>
      <c r="J177" s="21">
        <f t="shared" ref="J177" si="110">SUM(J178:J182)</f>
        <v>751</v>
      </c>
      <c r="K177" s="20">
        <f>J177-I177</f>
        <v>-2</v>
      </c>
    </row>
    <row r="178" spans="4:11" ht="13.5" customHeight="1">
      <c r="D178" s="23" t="s">
        <v>46</v>
      </c>
      <c r="E178" s="24">
        <v>102</v>
      </c>
      <c r="F178" s="25">
        <v>102</v>
      </c>
      <c r="G178" s="25">
        <v>102</v>
      </c>
      <c r="H178" s="25">
        <v>100</v>
      </c>
      <c r="I178" s="25">
        <v>97</v>
      </c>
      <c r="J178" s="25">
        <v>97</v>
      </c>
      <c r="K178" s="164">
        <f>J178-I178</f>
        <v>0</v>
      </c>
    </row>
    <row r="179" spans="4:11" ht="13.5" customHeight="1">
      <c r="D179" s="26" t="s">
        <v>47</v>
      </c>
      <c r="E179" s="27">
        <v>63</v>
      </c>
      <c r="F179" s="28">
        <v>63</v>
      </c>
      <c r="G179" s="28">
        <v>63</v>
      </c>
      <c r="H179" s="28">
        <v>60</v>
      </c>
      <c r="I179" s="28">
        <v>59</v>
      </c>
      <c r="J179" s="28">
        <v>58</v>
      </c>
      <c r="K179" s="27">
        <f>J179-I179</f>
        <v>-1</v>
      </c>
    </row>
    <row r="180" spans="4:11" ht="13.5" customHeight="1">
      <c r="D180" s="26" t="s">
        <v>48</v>
      </c>
      <c r="E180" s="27">
        <v>170</v>
      </c>
      <c r="F180" s="28">
        <v>165</v>
      </c>
      <c r="G180" s="28">
        <v>164</v>
      </c>
      <c r="H180" s="28">
        <v>164</v>
      </c>
      <c r="I180" s="28">
        <v>164</v>
      </c>
      <c r="J180" s="28">
        <v>165</v>
      </c>
      <c r="K180" s="27">
        <f>J180-I180</f>
        <v>1</v>
      </c>
    </row>
    <row r="181" spans="4:11" ht="13.5" customHeight="1">
      <c r="D181" s="26" t="s">
        <v>49</v>
      </c>
      <c r="E181" s="27">
        <v>272</v>
      </c>
      <c r="F181" s="28">
        <v>270</v>
      </c>
      <c r="G181" s="28">
        <v>267</v>
      </c>
      <c r="H181" s="28">
        <v>268</v>
      </c>
      <c r="I181" s="28">
        <v>268</v>
      </c>
      <c r="J181" s="28">
        <v>267</v>
      </c>
      <c r="K181" s="27">
        <f t="shared" ref="K181" si="111">J181-I181</f>
        <v>-1</v>
      </c>
    </row>
    <row r="182" spans="4:11" ht="13.5" customHeight="1">
      <c r="D182" s="29" t="s">
        <v>50</v>
      </c>
      <c r="E182" s="30">
        <v>172</v>
      </c>
      <c r="F182" s="31">
        <v>167</v>
      </c>
      <c r="G182" s="31">
        <v>167</v>
      </c>
      <c r="H182" s="31">
        <v>166</v>
      </c>
      <c r="I182" s="31">
        <v>165</v>
      </c>
      <c r="J182" s="31">
        <v>164</v>
      </c>
      <c r="K182" s="30">
        <f>J182-I182</f>
        <v>-1</v>
      </c>
    </row>
    <row r="184" spans="4:11" ht="13.5" customHeight="1">
      <c r="D184" s="2"/>
      <c r="E184" s="7"/>
      <c r="F184" s="7"/>
      <c r="G184" s="7"/>
      <c r="H184" s="7"/>
      <c r="I184" s="7"/>
      <c r="J184" s="7"/>
      <c r="K184" s="8"/>
    </row>
    <row r="185" spans="4:11" ht="13.5" customHeight="1">
      <c r="D185" s="10" t="s">
        <v>27</v>
      </c>
      <c r="E185" s="7"/>
      <c r="F185" s="7"/>
      <c r="G185" s="7"/>
      <c r="H185" s="7"/>
      <c r="I185" s="7"/>
      <c r="J185" s="7"/>
      <c r="K185" s="11" t="s">
        <v>23</v>
      </c>
    </row>
    <row r="186" spans="4:11" ht="13.5" customHeight="1">
      <c r="D186" s="13" t="s">
        <v>2</v>
      </c>
      <c r="E186" s="14" t="s">
        <v>125</v>
      </c>
      <c r="F186" s="14">
        <v>28</v>
      </c>
      <c r="G186" s="14">
        <v>29</v>
      </c>
      <c r="H186" s="14">
        <v>30</v>
      </c>
      <c r="I186" s="140" t="s">
        <v>119</v>
      </c>
      <c r="J186" s="143">
        <v>2</v>
      </c>
      <c r="K186" s="15" t="s">
        <v>3</v>
      </c>
    </row>
    <row r="187" spans="4:11" ht="13.5" customHeight="1">
      <c r="D187" s="16" t="s">
        <v>45</v>
      </c>
      <c r="E187" s="17">
        <v>3465215</v>
      </c>
      <c r="F187" s="18">
        <v>3406029</v>
      </c>
      <c r="G187" s="18">
        <v>3333334</v>
      </c>
      <c r="H187" s="18">
        <v>3251670</v>
      </c>
      <c r="I187" s="18">
        <v>3218137</v>
      </c>
      <c r="J187" s="18">
        <v>3211219</v>
      </c>
      <c r="K187" s="17">
        <f>J187-I187</f>
        <v>-6918</v>
      </c>
    </row>
    <row r="188" spans="4:11" ht="13.5" customHeight="1">
      <c r="D188" s="19" t="s">
        <v>4</v>
      </c>
      <c r="E188" s="20">
        <f t="shared" ref="E188:I188" si="112">SUM(E189:E193)</f>
        <v>207036</v>
      </c>
      <c r="F188" s="21">
        <f t="shared" si="112"/>
        <v>203771</v>
      </c>
      <c r="G188" s="21">
        <f t="shared" si="112"/>
        <v>198476</v>
      </c>
      <c r="H188" s="21">
        <f t="shared" si="112"/>
        <v>193442</v>
      </c>
      <c r="I188" s="21">
        <f t="shared" si="112"/>
        <v>190991</v>
      </c>
      <c r="J188" s="21">
        <f t="shared" ref="J188" si="113">SUM(J189:J193)</f>
        <v>190730</v>
      </c>
      <c r="K188" s="20">
        <f>J188-I188</f>
        <v>-261</v>
      </c>
    </row>
    <row r="189" spans="4:11" ht="13.5" customHeight="1">
      <c r="D189" s="23" t="s">
        <v>46</v>
      </c>
      <c r="E189" s="24">
        <v>19138</v>
      </c>
      <c r="F189" s="25">
        <v>18727</v>
      </c>
      <c r="G189" s="25">
        <v>18246</v>
      </c>
      <c r="H189" s="25">
        <v>17596</v>
      </c>
      <c r="I189" s="25">
        <v>17188</v>
      </c>
      <c r="J189" s="25">
        <v>17119</v>
      </c>
      <c r="K189" s="24">
        <f>J189-I189</f>
        <v>-69</v>
      </c>
    </row>
    <row r="190" spans="4:11" ht="13.5" customHeight="1">
      <c r="D190" s="26" t="s">
        <v>47</v>
      </c>
      <c r="E190" s="27">
        <v>16107</v>
      </c>
      <c r="F190" s="28">
        <v>15853</v>
      </c>
      <c r="G190" s="28">
        <v>15540</v>
      </c>
      <c r="H190" s="28">
        <v>15063</v>
      </c>
      <c r="I190" s="28">
        <v>14762</v>
      </c>
      <c r="J190" s="28">
        <v>14522</v>
      </c>
      <c r="K190" s="27">
        <f>J190-I190</f>
        <v>-240</v>
      </c>
    </row>
    <row r="191" spans="4:11" ht="13.5" customHeight="1">
      <c r="D191" s="26" t="s">
        <v>48</v>
      </c>
      <c r="E191" s="27">
        <v>55132</v>
      </c>
      <c r="F191" s="28">
        <v>54015</v>
      </c>
      <c r="G191" s="28">
        <v>52682</v>
      </c>
      <c r="H191" s="28">
        <v>51267</v>
      </c>
      <c r="I191" s="28">
        <v>50698</v>
      </c>
      <c r="J191" s="28">
        <v>50683</v>
      </c>
      <c r="K191" s="27">
        <f t="shared" ref="K191:K192" si="114">J191-I191</f>
        <v>-15</v>
      </c>
    </row>
    <row r="192" spans="4:11" ht="13.5" customHeight="1">
      <c r="D192" s="26" t="s">
        <v>49</v>
      </c>
      <c r="E192" s="27">
        <v>79301</v>
      </c>
      <c r="F192" s="28">
        <v>78536</v>
      </c>
      <c r="G192" s="28">
        <v>76520</v>
      </c>
      <c r="H192" s="28">
        <v>75049</v>
      </c>
      <c r="I192" s="28">
        <v>74394</v>
      </c>
      <c r="J192" s="28">
        <v>74729</v>
      </c>
      <c r="K192" s="27">
        <f t="shared" si="114"/>
        <v>335</v>
      </c>
    </row>
    <row r="193" spans="4:11" ht="13.5" customHeight="1">
      <c r="D193" s="29" t="s">
        <v>50</v>
      </c>
      <c r="E193" s="30">
        <v>37358</v>
      </c>
      <c r="F193" s="31">
        <v>36640</v>
      </c>
      <c r="G193" s="31">
        <v>35488</v>
      </c>
      <c r="H193" s="31">
        <v>34467</v>
      </c>
      <c r="I193" s="31">
        <v>33949</v>
      </c>
      <c r="J193" s="31">
        <v>33677</v>
      </c>
      <c r="K193" s="30">
        <f>J193-I193</f>
        <v>-272</v>
      </c>
    </row>
    <row r="195" spans="4:11" ht="13.5" customHeight="1">
      <c r="D195" s="2"/>
      <c r="E195" s="7"/>
      <c r="F195" s="7"/>
      <c r="G195" s="7"/>
      <c r="H195" s="7"/>
      <c r="I195" s="7"/>
      <c r="J195" s="7"/>
      <c r="K195" s="8"/>
    </row>
    <row r="196" spans="4:11" ht="13.5" customHeight="1">
      <c r="D196" s="10" t="s">
        <v>28</v>
      </c>
      <c r="E196" s="10"/>
      <c r="F196" s="7"/>
      <c r="G196" s="7"/>
      <c r="H196" s="7"/>
      <c r="I196" s="7"/>
      <c r="J196" s="7"/>
      <c r="K196" s="11" t="s">
        <v>23</v>
      </c>
    </row>
    <row r="197" spans="4:11" ht="13.5" customHeight="1">
      <c r="D197" s="13" t="s">
        <v>2</v>
      </c>
      <c r="E197" s="14" t="s">
        <v>125</v>
      </c>
      <c r="F197" s="14">
        <v>28</v>
      </c>
      <c r="G197" s="14">
        <v>29</v>
      </c>
      <c r="H197" s="14">
        <v>30</v>
      </c>
      <c r="I197" s="140" t="s">
        <v>119</v>
      </c>
      <c r="J197" s="143">
        <v>2</v>
      </c>
      <c r="K197" s="34" t="s">
        <v>3</v>
      </c>
    </row>
    <row r="198" spans="4:11" ht="13.5" customHeight="1">
      <c r="D198" s="16" t="s">
        <v>45</v>
      </c>
      <c r="E198" s="35">
        <f t="shared" ref="E198:I198" si="115">ROUND(E187/E176,1)</f>
        <v>330.5</v>
      </c>
      <c r="F198" s="35">
        <f t="shared" si="115"/>
        <v>327.39999999999998</v>
      </c>
      <c r="G198" s="35">
        <f t="shared" si="115"/>
        <v>322.8</v>
      </c>
      <c r="H198" s="36">
        <f t="shared" si="115"/>
        <v>316.60000000000002</v>
      </c>
      <c r="I198" s="36">
        <f t="shared" si="115"/>
        <v>314.8</v>
      </c>
      <c r="J198" s="36">
        <f t="shared" ref="J198" si="116">ROUND(J187/J176,1)</f>
        <v>316.60000000000002</v>
      </c>
      <c r="K198" s="35">
        <f>J198-I198</f>
        <v>1.8000000000000114</v>
      </c>
    </row>
    <row r="199" spans="4:11" ht="13.5" customHeight="1">
      <c r="D199" s="19" t="s">
        <v>4</v>
      </c>
      <c r="E199" s="37">
        <f t="shared" ref="E199:F199" si="117">ROUND(E188/E177,1)</f>
        <v>265.8</v>
      </c>
      <c r="F199" s="37">
        <f t="shared" si="117"/>
        <v>265.7</v>
      </c>
      <c r="G199" s="37">
        <f>ROUND(G188/G177,1)</f>
        <v>260.10000000000002</v>
      </c>
      <c r="H199" s="38">
        <f t="shared" ref="H199:I199" si="118">ROUND(H188/H177,1)</f>
        <v>255.2</v>
      </c>
      <c r="I199" s="38">
        <f t="shared" si="118"/>
        <v>253.6</v>
      </c>
      <c r="J199" s="38">
        <f t="shared" ref="J199" si="119">ROUND(J188/J177,1)</f>
        <v>254</v>
      </c>
      <c r="K199" s="37">
        <f>J199-I199</f>
        <v>0.40000000000000568</v>
      </c>
    </row>
    <row r="200" spans="4:11" ht="13.5" customHeight="1">
      <c r="D200" s="23" t="s">
        <v>46</v>
      </c>
      <c r="E200" s="45">
        <f t="shared" ref="E200:I200" si="120">ROUND(E189/E178,1)</f>
        <v>187.6</v>
      </c>
      <c r="F200" s="39">
        <f t="shared" si="120"/>
        <v>183.6</v>
      </c>
      <c r="G200" s="39">
        <f t="shared" si="120"/>
        <v>178.9</v>
      </c>
      <c r="H200" s="40">
        <f t="shared" si="120"/>
        <v>176</v>
      </c>
      <c r="I200" s="40">
        <f t="shared" si="120"/>
        <v>177.2</v>
      </c>
      <c r="J200" s="40">
        <f t="shared" ref="J200" si="121">ROUND(J189/J178,1)</f>
        <v>176.5</v>
      </c>
      <c r="K200" s="45">
        <f>J200-I200</f>
        <v>-0.69999999999998863</v>
      </c>
    </row>
    <row r="201" spans="4:11" ht="13.5" customHeight="1">
      <c r="D201" s="26" t="s">
        <v>47</v>
      </c>
      <c r="E201" s="41">
        <f t="shared" ref="E201:I201" si="122">ROUND(E190/E179,1)</f>
        <v>255.7</v>
      </c>
      <c r="F201" s="41">
        <f t="shared" si="122"/>
        <v>251.6</v>
      </c>
      <c r="G201" s="41">
        <f t="shared" si="122"/>
        <v>246.7</v>
      </c>
      <c r="H201" s="42">
        <f t="shared" si="122"/>
        <v>251.1</v>
      </c>
      <c r="I201" s="42">
        <f t="shared" si="122"/>
        <v>250.2</v>
      </c>
      <c r="J201" s="42">
        <f t="shared" ref="J201" si="123">ROUND(J190/J179,1)</f>
        <v>250.4</v>
      </c>
      <c r="K201" s="41">
        <f>J201-I201</f>
        <v>0.20000000000001705</v>
      </c>
    </row>
    <row r="202" spans="4:11" ht="13.5" customHeight="1">
      <c r="D202" s="26" t="s">
        <v>48</v>
      </c>
      <c r="E202" s="41">
        <f>ROUND(E191/E180,1)</f>
        <v>324.3</v>
      </c>
      <c r="F202" s="41">
        <f t="shared" ref="F202:I202" si="124">ROUND(F191/F180,1)</f>
        <v>327.39999999999998</v>
      </c>
      <c r="G202" s="41">
        <f t="shared" si="124"/>
        <v>321.2</v>
      </c>
      <c r="H202" s="42">
        <f t="shared" si="124"/>
        <v>312.60000000000002</v>
      </c>
      <c r="I202" s="42">
        <f t="shared" si="124"/>
        <v>309.10000000000002</v>
      </c>
      <c r="J202" s="42">
        <f t="shared" ref="J202" si="125">ROUND(J191/J180,1)</f>
        <v>307.2</v>
      </c>
      <c r="K202" s="41">
        <f t="shared" ref="K202:K203" si="126">J202-I202</f>
        <v>-1.9000000000000341</v>
      </c>
    </row>
    <row r="203" spans="4:11" ht="13.5" customHeight="1">
      <c r="D203" s="26" t="s">
        <v>49</v>
      </c>
      <c r="E203" s="41">
        <f t="shared" ref="E203:I203" si="127">ROUND(E192/E181,1)</f>
        <v>291.5</v>
      </c>
      <c r="F203" s="41">
        <f t="shared" si="127"/>
        <v>290.89999999999998</v>
      </c>
      <c r="G203" s="41">
        <f t="shared" si="127"/>
        <v>286.60000000000002</v>
      </c>
      <c r="H203" s="42">
        <f t="shared" si="127"/>
        <v>280</v>
      </c>
      <c r="I203" s="42">
        <f t="shared" si="127"/>
        <v>277.60000000000002</v>
      </c>
      <c r="J203" s="42">
        <f t="shared" ref="J203" si="128">ROUND(J192/J181,1)</f>
        <v>279.89999999999998</v>
      </c>
      <c r="K203" s="41">
        <f t="shared" si="126"/>
        <v>2.2999999999999545</v>
      </c>
    </row>
    <row r="204" spans="4:11" ht="13.5" customHeight="1">
      <c r="D204" s="29" t="s">
        <v>50</v>
      </c>
      <c r="E204" s="43">
        <f t="shared" ref="E204:I204" si="129">ROUND(E193/E182,1)</f>
        <v>217.2</v>
      </c>
      <c r="F204" s="43">
        <f t="shared" si="129"/>
        <v>219.4</v>
      </c>
      <c r="G204" s="43">
        <f t="shared" si="129"/>
        <v>212.5</v>
      </c>
      <c r="H204" s="44">
        <f t="shared" si="129"/>
        <v>207.6</v>
      </c>
      <c r="I204" s="44">
        <f t="shared" si="129"/>
        <v>205.8</v>
      </c>
      <c r="J204" s="44">
        <f t="shared" ref="J204" si="130">ROUND(J193/J182,1)</f>
        <v>205.3</v>
      </c>
      <c r="K204" s="43">
        <f>J204-I204</f>
        <v>-0.5</v>
      </c>
    </row>
    <row r="206" spans="4:11" ht="13.5" customHeight="1">
      <c r="D206" s="2"/>
      <c r="E206" s="7"/>
      <c r="F206" s="7"/>
      <c r="G206" s="7"/>
      <c r="H206" s="7"/>
      <c r="I206" s="7"/>
      <c r="J206" s="7"/>
      <c r="K206" s="8"/>
    </row>
    <row r="207" spans="4:11" ht="13.5" customHeight="1">
      <c r="D207" s="10" t="s">
        <v>29</v>
      </c>
      <c r="E207" s="10"/>
      <c r="F207" s="7"/>
      <c r="G207" s="7"/>
      <c r="H207" s="7"/>
      <c r="I207" s="7"/>
      <c r="J207" s="7"/>
      <c r="K207" s="11" t="s">
        <v>23</v>
      </c>
    </row>
    <row r="208" spans="4:11" ht="13.5" customHeight="1">
      <c r="D208" s="13" t="s">
        <v>2</v>
      </c>
      <c r="E208" s="14" t="s">
        <v>125</v>
      </c>
      <c r="F208" s="14">
        <v>28</v>
      </c>
      <c r="G208" s="14">
        <v>29</v>
      </c>
      <c r="H208" s="14">
        <v>30</v>
      </c>
      <c r="I208" s="140" t="s">
        <v>119</v>
      </c>
      <c r="J208" s="143">
        <v>2</v>
      </c>
      <c r="K208" s="15" t="s">
        <v>3</v>
      </c>
    </row>
    <row r="209" spans="4:11" ht="13.5" customHeight="1">
      <c r="D209" s="16" t="s">
        <v>45</v>
      </c>
      <c r="E209" s="17">
        <v>253704</v>
      </c>
      <c r="F209" s="18">
        <v>251978</v>
      </c>
      <c r="G209" s="18">
        <v>250060</v>
      </c>
      <c r="H209" s="18">
        <v>247229</v>
      </c>
      <c r="I209" s="18">
        <v>246825</v>
      </c>
      <c r="J209" s="18">
        <v>246814</v>
      </c>
      <c r="K209" s="17">
        <f>J209-I209</f>
        <v>-11</v>
      </c>
    </row>
    <row r="210" spans="4:11" ht="13.5" customHeight="1">
      <c r="D210" s="19" t="s">
        <v>4</v>
      </c>
      <c r="E210" s="20">
        <f t="shared" ref="E210:H210" si="131">SUM(E211:E215)</f>
        <v>16442</v>
      </c>
      <c r="F210" s="21">
        <f t="shared" si="131"/>
        <v>16334</v>
      </c>
      <c r="G210" s="21">
        <f t="shared" si="131"/>
        <v>16174</v>
      </c>
      <c r="H210" s="21">
        <f t="shared" si="131"/>
        <v>15927</v>
      </c>
      <c r="I210" s="21">
        <f t="shared" ref="I210" si="132">SUM(I211:I215)</f>
        <v>15925</v>
      </c>
      <c r="J210" s="21">
        <f t="shared" ref="J210" si="133">SUM(J211:J215)</f>
        <v>15883</v>
      </c>
      <c r="K210" s="20">
        <f>J210-I210</f>
        <v>-42</v>
      </c>
    </row>
    <row r="211" spans="4:11" ht="13.5" customHeight="1">
      <c r="D211" s="23" t="s">
        <v>46</v>
      </c>
      <c r="E211" s="24">
        <v>1956</v>
      </c>
      <c r="F211" s="25">
        <v>1957</v>
      </c>
      <c r="G211" s="25">
        <v>1934</v>
      </c>
      <c r="H211" s="25">
        <v>1909</v>
      </c>
      <c r="I211" s="25">
        <v>1881</v>
      </c>
      <c r="J211" s="25">
        <v>1859</v>
      </c>
      <c r="K211" s="24">
        <f>J211-I211</f>
        <v>-22</v>
      </c>
    </row>
    <row r="212" spans="4:11" ht="13.5" customHeight="1">
      <c r="D212" s="26" t="s">
        <v>47</v>
      </c>
      <c r="E212" s="27">
        <v>1494</v>
      </c>
      <c r="F212" s="28">
        <v>1488</v>
      </c>
      <c r="G212" s="28">
        <v>1466</v>
      </c>
      <c r="H212" s="28">
        <v>1433</v>
      </c>
      <c r="I212" s="28">
        <v>1428</v>
      </c>
      <c r="J212" s="28">
        <v>1403</v>
      </c>
      <c r="K212" s="27">
        <f>J212-I212</f>
        <v>-25</v>
      </c>
    </row>
    <row r="213" spans="4:11" ht="13.5" customHeight="1">
      <c r="D213" s="26" t="s">
        <v>48</v>
      </c>
      <c r="E213" s="27">
        <v>4219</v>
      </c>
      <c r="F213" s="28">
        <v>4172</v>
      </c>
      <c r="G213" s="28">
        <v>4139</v>
      </c>
      <c r="H213" s="28">
        <v>4087</v>
      </c>
      <c r="I213" s="28">
        <v>4105</v>
      </c>
      <c r="J213" s="28">
        <v>4100</v>
      </c>
      <c r="K213" s="27">
        <f t="shared" ref="K213:K214" si="134">J213-I213</f>
        <v>-5</v>
      </c>
    </row>
    <row r="214" spans="4:11" ht="13.5" customHeight="1">
      <c r="D214" s="26" t="s">
        <v>49</v>
      </c>
      <c r="E214" s="27">
        <v>5582</v>
      </c>
      <c r="F214" s="28">
        <v>5577</v>
      </c>
      <c r="G214" s="28">
        <v>5524</v>
      </c>
      <c r="H214" s="28">
        <v>5451</v>
      </c>
      <c r="I214" s="28">
        <v>5490</v>
      </c>
      <c r="J214" s="28">
        <v>5513</v>
      </c>
      <c r="K214" s="27">
        <f t="shared" si="134"/>
        <v>23</v>
      </c>
    </row>
    <row r="215" spans="4:11" ht="13.5" customHeight="1">
      <c r="D215" s="29" t="s">
        <v>50</v>
      </c>
      <c r="E215" s="30">
        <v>3191</v>
      </c>
      <c r="F215" s="31">
        <v>3140</v>
      </c>
      <c r="G215" s="31">
        <v>3111</v>
      </c>
      <c r="H215" s="31">
        <v>3047</v>
      </c>
      <c r="I215" s="31">
        <v>3021</v>
      </c>
      <c r="J215" s="31">
        <v>3008</v>
      </c>
      <c r="K215" s="30">
        <f>J215-I215</f>
        <v>-13</v>
      </c>
    </row>
    <row r="217" spans="4:11" ht="13.5" customHeight="1">
      <c r="D217" s="2"/>
      <c r="E217" s="7"/>
      <c r="F217" s="7"/>
      <c r="G217" s="7"/>
      <c r="H217" s="7"/>
      <c r="I217" s="7"/>
      <c r="J217" s="7"/>
      <c r="K217" s="8"/>
    </row>
    <row r="218" spans="4:11" ht="13.5" customHeight="1">
      <c r="D218" s="10" t="s">
        <v>39</v>
      </c>
      <c r="E218" s="10"/>
      <c r="F218" s="10"/>
      <c r="G218" s="7"/>
      <c r="H218" s="7"/>
      <c r="I218" s="7"/>
      <c r="J218" s="7"/>
      <c r="K218" s="11" t="s">
        <v>23</v>
      </c>
    </row>
    <row r="219" spans="4:11" ht="13.5" customHeight="1">
      <c r="D219" s="13" t="s">
        <v>2</v>
      </c>
      <c r="E219" s="14" t="s">
        <v>125</v>
      </c>
      <c r="F219" s="14">
        <v>28</v>
      </c>
      <c r="G219" s="14">
        <v>29</v>
      </c>
      <c r="H219" s="14">
        <v>30</v>
      </c>
      <c r="I219" s="140" t="s">
        <v>119</v>
      </c>
      <c r="J219" s="143">
        <v>2</v>
      </c>
      <c r="K219" s="15" t="s">
        <v>3</v>
      </c>
    </row>
    <row r="220" spans="4:11" ht="13.5" customHeight="1">
      <c r="D220" s="16" t="s">
        <v>45</v>
      </c>
      <c r="E220" s="35">
        <f t="shared" ref="E220:I220" si="135">ROUND(E187/E209,1)</f>
        <v>13.7</v>
      </c>
      <c r="F220" s="35">
        <f t="shared" si="135"/>
        <v>13.5</v>
      </c>
      <c r="G220" s="35">
        <f t="shared" si="135"/>
        <v>13.3</v>
      </c>
      <c r="H220" s="36">
        <f t="shared" si="135"/>
        <v>13.2</v>
      </c>
      <c r="I220" s="36">
        <f t="shared" si="135"/>
        <v>13</v>
      </c>
      <c r="J220" s="36">
        <f t="shared" ref="J220" si="136">ROUND(J187/J209,1)</f>
        <v>13</v>
      </c>
      <c r="K220" s="170">
        <f>J220-I220</f>
        <v>0</v>
      </c>
    </row>
    <row r="221" spans="4:11" ht="13.5" customHeight="1">
      <c r="D221" s="19" t="s">
        <v>4</v>
      </c>
      <c r="E221" s="37">
        <f t="shared" ref="E221:I221" si="137">ROUND(E188/E210,1)</f>
        <v>12.6</v>
      </c>
      <c r="F221" s="37">
        <f t="shared" si="137"/>
        <v>12.5</v>
      </c>
      <c r="G221" s="37">
        <f t="shared" si="137"/>
        <v>12.3</v>
      </c>
      <c r="H221" s="38">
        <f t="shared" si="137"/>
        <v>12.1</v>
      </c>
      <c r="I221" s="38">
        <f t="shared" si="137"/>
        <v>12</v>
      </c>
      <c r="J221" s="38">
        <f t="shared" ref="J221" si="138">ROUND(J188/J210,1)</f>
        <v>12</v>
      </c>
      <c r="K221" s="170">
        <f>J221-I221</f>
        <v>0</v>
      </c>
    </row>
    <row r="222" spans="4:11" ht="13.5" customHeight="1">
      <c r="D222" s="23" t="s">
        <v>46</v>
      </c>
      <c r="E222" s="45">
        <f t="shared" ref="E222:I222" si="139">ROUND(E189/E211,1)</f>
        <v>9.8000000000000007</v>
      </c>
      <c r="F222" s="39">
        <f t="shared" si="139"/>
        <v>9.6</v>
      </c>
      <c r="G222" s="39">
        <f t="shared" si="139"/>
        <v>9.4</v>
      </c>
      <c r="H222" s="40">
        <f t="shared" si="139"/>
        <v>9.1999999999999993</v>
      </c>
      <c r="I222" s="40">
        <f t="shared" si="139"/>
        <v>9.1</v>
      </c>
      <c r="J222" s="40">
        <f t="shared" ref="J222" si="140">ROUND(J189/J211,1)</f>
        <v>9.1999999999999993</v>
      </c>
      <c r="K222" s="171">
        <f>J222-I222</f>
        <v>9.9999999999999645E-2</v>
      </c>
    </row>
    <row r="223" spans="4:11" ht="13.5" customHeight="1">
      <c r="D223" s="26" t="s">
        <v>47</v>
      </c>
      <c r="E223" s="41">
        <f t="shared" ref="E223:I223" si="141">ROUND(E190/E212,1)</f>
        <v>10.8</v>
      </c>
      <c r="F223" s="41">
        <f t="shared" si="141"/>
        <v>10.7</v>
      </c>
      <c r="G223" s="41">
        <f t="shared" si="141"/>
        <v>10.6</v>
      </c>
      <c r="H223" s="42">
        <f t="shared" si="141"/>
        <v>10.5</v>
      </c>
      <c r="I223" s="42">
        <f t="shared" si="141"/>
        <v>10.3</v>
      </c>
      <c r="J223" s="42">
        <f t="shared" ref="J223" si="142">ROUND(J190/J212,1)</f>
        <v>10.4</v>
      </c>
      <c r="K223" s="170">
        <f>J223-I223</f>
        <v>9.9999999999999645E-2</v>
      </c>
    </row>
    <row r="224" spans="4:11" ht="13.5" customHeight="1">
      <c r="D224" s="26" t="s">
        <v>48</v>
      </c>
      <c r="E224" s="41">
        <f t="shared" ref="E224:I224" si="143">ROUND(E191/E213,1)</f>
        <v>13.1</v>
      </c>
      <c r="F224" s="41">
        <f t="shared" si="143"/>
        <v>12.9</v>
      </c>
      <c r="G224" s="41">
        <f t="shared" si="143"/>
        <v>12.7</v>
      </c>
      <c r="H224" s="42">
        <f t="shared" si="143"/>
        <v>12.5</v>
      </c>
      <c r="I224" s="42">
        <f t="shared" si="143"/>
        <v>12.4</v>
      </c>
      <c r="J224" s="42">
        <f t="shared" ref="J224" si="144">ROUND(J191/J213,1)</f>
        <v>12.4</v>
      </c>
      <c r="K224" s="170">
        <f t="shared" ref="K224:K225" si="145">J224-I224</f>
        <v>0</v>
      </c>
    </row>
    <row r="225" spans="3:11" ht="13.5" customHeight="1">
      <c r="D225" s="26" t="s">
        <v>49</v>
      </c>
      <c r="E225" s="41">
        <f t="shared" ref="E225:I225" si="146">ROUND(E192/E214,1)</f>
        <v>14.2</v>
      </c>
      <c r="F225" s="41">
        <f t="shared" si="146"/>
        <v>14.1</v>
      </c>
      <c r="G225" s="41">
        <f t="shared" si="146"/>
        <v>13.9</v>
      </c>
      <c r="H225" s="42">
        <f t="shared" si="146"/>
        <v>13.8</v>
      </c>
      <c r="I225" s="42">
        <f t="shared" si="146"/>
        <v>13.6</v>
      </c>
      <c r="J225" s="42">
        <f t="shared" ref="J225" si="147">ROUND(J192/J214,1)</f>
        <v>13.6</v>
      </c>
      <c r="K225" s="170">
        <f t="shared" si="145"/>
        <v>0</v>
      </c>
    </row>
    <row r="226" spans="3:11" ht="13.5" customHeight="1">
      <c r="C226" s="2"/>
      <c r="D226" s="29" t="s">
        <v>50</v>
      </c>
      <c r="E226" s="43">
        <f t="shared" ref="E226:I226" si="148">ROUND(E193/E215,1)</f>
        <v>11.7</v>
      </c>
      <c r="F226" s="43">
        <f t="shared" si="148"/>
        <v>11.7</v>
      </c>
      <c r="G226" s="43">
        <f t="shared" si="148"/>
        <v>11.4</v>
      </c>
      <c r="H226" s="44">
        <f t="shared" si="148"/>
        <v>11.3</v>
      </c>
      <c r="I226" s="44">
        <f t="shared" si="148"/>
        <v>11.2</v>
      </c>
      <c r="J226" s="44">
        <f t="shared" ref="J226" si="149">ROUND(J193/J215,1)</f>
        <v>11.2</v>
      </c>
      <c r="K226" s="172">
        <f>J226-I226</f>
        <v>0</v>
      </c>
    </row>
    <row r="229" spans="3:11" ht="13.5" customHeight="1">
      <c r="C229" s="71" t="s">
        <v>98</v>
      </c>
      <c r="D229" s="2"/>
      <c r="E229" s="7"/>
      <c r="F229" s="7"/>
      <c r="G229" s="7"/>
      <c r="H229" s="7"/>
      <c r="I229" s="7"/>
      <c r="J229" s="7"/>
      <c r="K229" s="8"/>
    </row>
    <row r="230" spans="3:11" ht="13.5" customHeight="1">
      <c r="D230" s="2"/>
      <c r="E230" s="7"/>
      <c r="F230" s="7"/>
      <c r="G230" s="7"/>
      <c r="H230" s="7"/>
      <c r="I230" s="7"/>
      <c r="J230" s="7"/>
      <c r="K230" s="8"/>
    </row>
    <row r="231" spans="3:11" ht="13.5" customHeight="1">
      <c r="D231" s="10" t="s">
        <v>40</v>
      </c>
      <c r="E231" s="7"/>
      <c r="F231" s="7"/>
      <c r="G231" s="7"/>
      <c r="H231" s="7"/>
      <c r="I231" s="7"/>
      <c r="J231" s="7"/>
      <c r="K231" s="11" t="s">
        <v>24</v>
      </c>
    </row>
    <row r="232" spans="3:11" ht="13.5" customHeight="1">
      <c r="D232" s="13" t="s">
        <v>2</v>
      </c>
      <c r="E232" s="132" t="s">
        <v>89</v>
      </c>
      <c r="F232" s="138" t="s">
        <v>120</v>
      </c>
      <c r="G232" s="139">
        <v>29</v>
      </c>
      <c r="H232" s="139">
        <v>30</v>
      </c>
      <c r="I232" s="139" t="s">
        <v>119</v>
      </c>
      <c r="J232" s="139">
        <v>2</v>
      </c>
      <c r="K232" s="15" t="s">
        <v>3</v>
      </c>
    </row>
    <row r="233" spans="3:11" ht="13.5" customHeight="1">
      <c r="D233" s="16" t="s">
        <v>45</v>
      </c>
      <c r="E233" s="133" t="s">
        <v>88</v>
      </c>
      <c r="F233" s="18">
        <v>22</v>
      </c>
      <c r="G233" s="18">
        <v>48</v>
      </c>
      <c r="H233" s="18">
        <v>82</v>
      </c>
      <c r="I233" s="18">
        <v>94</v>
      </c>
      <c r="J233" s="18">
        <v>126</v>
      </c>
      <c r="K233" s="163">
        <f>J233-I233</f>
        <v>32</v>
      </c>
    </row>
    <row r="234" spans="3:11" ht="13.5" customHeight="1">
      <c r="D234" s="19" t="s">
        <v>4</v>
      </c>
      <c r="E234" s="134" t="s">
        <v>88</v>
      </c>
      <c r="F234" s="51" t="s">
        <v>90</v>
      </c>
      <c r="G234" s="51">
        <f t="shared" ref="G234:H234" si="150">SUM(G235:G239)</f>
        <v>2</v>
      </c>
      <c r="H234" s="51">
        <f t="shared" si="150"/>
        <v>7</v>
      </c>
      <c r="I234" s="51">
        <f t="shared" ref="I234" si="151">SUM(I235:I239)</f>
        <v>9</v>
      </c>
      <c r="J234" s="51">
        <f t="shared" ref="J234" si="152">SUM(J235:J239)</f>
        <v>10</v>
      </c>
      <c r="K234" s="175">
        <f>J234-I234</f>
        <v>1</v>
      </c>
    </row>
    <row r="235" spans="3:11" ht="13.5" customHeight="1">
      <c r="D235" s="23" t="s">
        <v>46</v>
      </c>
      <c r="E235" s="135" t="s">
        <v>88</v>
      </c>
      <c r="F235" s="53" t="s">
        <v>90</v>
      </c>
      <c r="G235" s="53" t="s">
        <v>90</v>
      </c>
      <c r="H235" s="53">
        <v>1</v>
      </c>
      <c r="I235" s="53">
        <v>2</v>
      </c>
      <c r="J235" s="53">
        <v>2</v>
      </c>
      <c r="K235" s="173">
        <f t="shared" ref="K235:K236" si="153">J235-I235</f>
        <v>0</v>
      </c>
    </row>
    <row r="236" spans="3:11" ht="13.5" customHeight="1">
      <c r="D236" s="26" t="s">
        <v>47</v>
      </c>
      <c r="E236" s="135" t="s">
        <v>88</v>
      </c>
      <c r="F236" s="56" t="s">
        <v>90</v>
      </c>
      <c r="G236" s="56" t="s">
        <v>90</v>
      </c>
      <c r="H236" s="56">
        <v>3</v>
      </c>
      <c r="I236" s="56">
        <v>3</v>
      </c>
      <c r="J236" s="56">
        <v>4</v>
      </c>
      <c r="K236" s="165">
        <f t="shared" si="153"/>
        <v>1</v>
      </c>
    </row>
    <row r="237" spans="3:11" ht="13.5" customHeight="1">
      <c r="D237" s="26" t="s">
        <v>48</v>
      </c>
      <c r="E237" s="135" t="s">
        <v>88</v>
      </c>
      <c r="F237" s="56" t="s">
        <v>90</v>
      </c>
      <c r="G237" s="56" t="s">
        <v>90</v>
      </c>
      <c r="H237" s="56" t="s">
        <v>90</v>
      </c>
      <c r="I237" s="56" t="s">
        <v>90</v>
      </c>
      <c r="J237" s="56" t="s">
        <v>91</v>
      </c>
      <c r="K237" s="165" t="s">
        <v>91</v>
      </c>
    </row>
    <row r="238" spans="3:11" ht="13.5" customHeight="1">
      <c r="D238" s="26" t="s">
        <v>49</v>
      </c>
      <c r="E238" s="135" t="s">
        <v>88</v>
      </c>
      <c r="F238" s="56" t="s">
        <v>90</v>
      </c>
      <c r="G238" s="56">
        <v>2</v>
      </c>
      <c r="H238" s="56">
        <v>3</v>
      </c>
      <c r="I238" s="56">
        <v>4</v>
      </c>
      <c r="J238" s="56">
        <v>4</v>
      </c>
      <c r="K238" s="165">
        <f t="shared" ref="K238" si="154">J238-I238</f>
        <v>0</v>
      </c>
    </row>
    <row r="239" spans="3:11" ht="13.5" customHeight="1">
      <c r="D239" s="29" t="s">
        <v>50</v>
      </c>
      <c r="E239" s="136" t="s">
        <v>88</v>
      </c>
      <c r="F239" s="58" t="s">
        <v>90</v>
      </c>
      <c r="G239" s="58" t="s">
        <v>90</v>
      </c>
      <c r="H239" s="58" t="s">
        <v>90</v>
      </c>
      <c r="I239" s="58" t="s">
        <v>90</v>
      </c>
      <c r="J239" s="58" t="s">
        <v>92</v>
      </c>
      <c r="K239" s="174" t="s">
        <v>91</v>
      </c>
    </row>
    <row r="241" spans="4:11" ht="13.5" customHeight="1">
      <c r="D241" s="2"/>
      <c r="E241" s="7"/>
      <c r="F241" s="7"/>
      <c r="G241" s="7"/>
      <c r="H241" s="7"/>
      <c r="I241" s="7"/>
      <c r="J241" s="7"/>
      <c r="K241" s="8"/>
    </row>
    <row r="242" spans="4:11" ht="13.5" customHeight="1">
      <c r="D242" s="10" t="s">
        <v>41</v>
      </c>
      <c r="E242" s="7"/>
      <c r="F242" s="7"/>
      <c r="G242" s="7"/>
      <c r="H242" s="7"/>
      <c r="I242" s="7"/>
      <c r="J242" s="7"/>
      <c r="K242" s="11" t="s">
        <v>23</v>
      </c>
    </row>
    <row r="243" spans="4:11" ht="13.5" customHeight="1">
      <c r="D243" s="13" t="s">
        <v>2</v>
      </c>
      <c r="E243" s="132" t="s">
        <v>89</v>
      </c>
      <c r="F243" s="138" t="s">
        <v>120</v>
      </c>
      <c r="G243" s="139">
        <v>29</v>
      </c>
      <c r="H243" s="139">
        <v>30</v>
      </c>
      <c r="I243" s="139" t="s">
        <v>119</v>
      </c>
      <c r="J243" s="139">
        <v>2</v>
      </c>
      <c r="K243" s="15" t="s">
        <v>3</v>
      </c>
    </row>
    <row r="244" spans="4:11" ht="13.5" customHeight="1">
      <c r="D244" s="16" t="s">
        <v>45</v>
      </c>
      <c r="E244" s="133" t="s">
        <v>88</v>
      </c>
      <c r="F244" s="18">
        <v>12702</v>
      </c>
      <c r="G244" s="18">
        <v>22370</v>
      </c>
      <c r="H244" s="18">
        <v>34559</v>
      </c>
      <c r="I244" s="18">
        <v>40747</v>
      </c>
      <c r="J244" s="18">
        <v>49677</v>
      </c>
      <c r="K244" s="17">
        <f>J244-I244</f>
        <v>8930</v>
      </c>
    </row>
    <row r="245" spans="4:11" ht="13.5" customHeight="1">
      <c r="D245" s="19" t="s">
        <v>4</v>
      </c>
      <c r="E245" s="134" t="s">
        <v>88</v>
      </c>
      <c r="F245" s="51" t="s">
        <v>90</v>
      </c>
      <c r="G245" s="51">
        <f t="shared" ref="G245:I245" si="155">SUM(G246:G250)</f>
        <v>1211</v>
      </c>
      <c r="H245" s="51">
        <f t="shared" si="155"/>
        <v>2206</v>
      </c>
      <c r="I245" s="51">
        <f t="shared" si="155"/>
        <v>3119</v>
      </c>
      <c r="J245" s="51">
        <f t="shared" ref="J245" si="156">SUM(J246:J250)</f>
        <v>3268</v>
      </c>
      <c r="K245" s="50">
        <f>J245-I245</f>
        <v>149</v>
      </c>
    </row>
    <row r="246" spans="4:11" ht="13.5" customHeight="1">
      <c r="D246" s="23" t="s">
        <v>46</v>
      </c>
      <c r="E246" s="135" t="s">
        <v>88</v>
      </c>
      <c r="F246" s="53" t="s">
        <v>90</v>
      </c>
      <c r="G246" s="53" t="s">
        <v>90</v>
      </c>
      <c r="H246" s="53">
        <v>262</v>
      </c>
      <c r="I246" s="53">
        <v>1018</v>
      </c>
      <c r="J246" s="53">
        <v>994</v>
      </c>
      <c r="K246" s="52">
        <f t="shared" ref="K246:K247" si="157">J246-I246</f>
        <v>-24</v>
      </c>
    </row>
    <row r="247" spans="4:11" ht="13.5" customHeight="1">
      <c r="D247" s="26" t="s">
        <v>47</v>
      </c>
      <c r="E247" s="135" t="s">
        <v>88</v>
      </c>
      <c r="F247" s="56" t="s">
        <v>90</v>
      </c>
      <c r="G247" s="56" t="s">
        <v>90</v>
      </c>
      <c r="H247" s="56">
        <v>591</v>
      </c>
      <c r="I247" s="56">
        <v>595</v>
      </c>
      <c r="J247" s="56">
        <v>801</v>
      </c>
      <c r="K247" s="55">
        <f t="shared" si="157"/>
        <v>206</v>
      </c>
    </row>
    <row r="248" spans="4:11" ht="13.5" customHeight="1">
      <c r="D248" s="26" t="s">
        <v>48</v>
      </c>
      <c r="E248" s="135" t="s">
        <v>88</v>
      </c>
      <c r="F248" s="56" t="s">
        <v>90</v>
      </c>
      <c r="G248" s="56" t="s">
        <v>90</v>
      </c>
      <c r="H248" s="56" t="s">
        <v>90</v>
      </c>
      <c r="I248" s="56" t="s">
        <v>90</v>
      </c>
      <c r="J248" s="56" t="s">
        <v>91</v>
      </c>
      <c r="K248" s="56" t="s">
        <v>91</v>
      </c>
    </row>
    <row r="249" spans="4:11" ht="13.5" customHeight="1">
      <c r="D249" s="26" t="s">
        <v>49</v>
      </c>
      <c r="E249" s="135" t="s">
        <v>88</v>
      </c>
      <c r="F249" s="56" t="s">
        <v>90</v>
      </c>
      <c r="G249" s="56">
        <v>1211</v>
      </c>
      <c r="H249" s="56">
        <v>1353</v>
      </c>
      <c r="I249" s="56">
        <v>1506</v>
      </c>
      <c r="J249" s="56">
        <v>1473</v>
      </c>
      <c r="K249" s="55">
        <f t="shared" ref="K249" si="158">J249-I249</f>
        <v>-33</v>
      </c>
    </row>
    <row r="250" spans="4:11" ht="13.5" customHeight="1">
      <c r="D250" s="29" t="s">
        <v>50</v>
      </c>
      <c r="E250" s="136" t="s">
        <v>88</v>
      </c>
      <c r="F250" s="58" t="s">
        <v>90</v>
      </c>
      <c r="G250" s="58" t="s">
        <v>90</v>
      </c>
      <c r="H250" s="58" t="s">
        <v>90</v>
      </c>
      <c r="I250" s="58" t="s">
        <v>90</v>
      </c>
      <c r="J250" s="58" t="s">
        <v>91</v>
      </c>
      <c r="K250" s="57" t="s">
        <v>93</v>
      </c>
    </row>
    <row r="252" spans="4:11" ht="13.5" customHeight="1">
      <c r="D252" s="2"/>
      <c r="E252" s="7"/>
      <c r="F252" s="7"/>
      <c r="G252" s="7"/>
      <c r="H252" s="7"/>
      <c r="I252" s="7"/>
      <c r="J252" s="7"/>
      <c r="K252" s="8"/>
    </row>
    <row r="253" spans="4:11" ht="13.5" customHeight="1">
      <c r="D253" s="10" t="s">
        <v>42</v>
      </c>
      <c r="E253" s="10"/>
      <c r="F253" s="7"/>
      <c r="G253" s="7"/>
      <c r="H253" s="7"/>
      <c r="I253" s="7"/>
      <c r="J253" s="7"/>
      <c r="K253" s="11" t="s">
        <v>23</v>
      </c>
    </row>
    <row r="254" spans="4:11" ht="13.5" customHeight="1">
      <c r="D254" s="13" t="s">
        <v>2</v>
      </c>
      <c r="E254" s="132" t="s">
        <v>89</v>
      </c>
      <c r="F254" s="138" t="s">
        <v>120</v>
      </c>
      <c r="G254" s="139">
        <v>29</v>
      </c>
      <c r="H254" s="139">
        <v>30</v>
      </c>
      <c r="I254" s="139" t="s">
        <v>119</v>
      </c>
      <c r="J254" s="139">
        <v>2</v>
      </c>
      <c r="K254" s="34" t="s">
        <v>3</v>
      </c>
    </row>
    <row r="255" spans="4:11" ht="13.5" customHeight="1">
      <c r="D255" s="16" t="s">
        <v>45</v>
      </c>
      <c r="E255" s="133" t="s">
        <v>88</v>
      </c>
      <c r="F255" s="35">
        <f t="shared" ref="F255:I255" si="159">ROUND(F244/F233,1)</f>
        <v>577.4</v>
      </c>
      <c r="G255" s="35">
        <f t="shared" si="159"/>
        <v>466</v>
      </c>
      <c r="H255" s="36">
        <f t="shared" si="159"/>
        <v>421.5</v>
      </c>
      <c r="I255" s="36">
        <f t="shared" si="159"/>
        <v>433.5</v>
      </c>
      <c r="J255" s="36">
        <f t="shared" ref="J255:J260" si="160">ROUND(J244/J233,1)</f>
        <v>394.3</v>
      </c>
      <c r="K255" s="35">
        <f>J255-I255</f>
        <v>-39.199999999999989</v>
      </c>
    </row>
    <row r="256" spans="4:11" ht="13.5" customHeight="1">
      <c r="D256" s="19" t="s">
        <v>4</v>
      </c>
      <c r="E256" s="134" t="s">
        <v>88</v>
      </c>
      <c r="F256" s="51" t="s">
        <v>90</v>
      </c>
      <c r="G256" s="41">
        <f t="shared" ref="G256:I256" si="161">ROUND(G245/G234,1)</f>
        <v>605.5</v>
      </c>
      <c r="H256" s="62">
        <f t="shared" si="161"/>
        <v>315.10000000000002</v>
      </c>
      <c r="I256" s="62">
        <f t="shared" si="161"/>
        <v>346.6</v>
      </c>
      <c r="J256" s="62">
        <f t="shared" si="160"/>
        <v>326.8</v>
      </c>
      <c r="K256" s="61">
        <f>J256-I256</f>
        <v>-19.800000000000011</v>
      </c>
    </row>
    <row r="257" spans="4:11" ht="13.5" customHeight="1">
      <c r="D257" s="23" t="s">
        <v>46</v>
      </c>
      <c r="E257" s="135" t="s">
        <v>88</v>
      </c>
      <c r="F257" s="53" t="s">
        <v>90</v>
      </c>
      <c r="G257" s="53" t="s">
        <v>90</v>
      </c>
      <c r="H257" s="69">
        <f t="shared" ref="H257:I257" si="162">ROUND(H246/H235,1)</f>
        <v>262</v>
      </c>
      <c r="I257" s="64">
        <f t="shared" si="162"/>
        <v>509</v>
      </c>
      <c r="J257" s="64">
        <f t="shared" si="160"/>
        <v>497</v>
      </c>
      <c r="K257" s="63">
        <f t="shared" ref="K257:K258" si="163">J257-I257</f>
        <v>-12</v>
      </c>
    </row>
    <row r="258" spans="4:11" ht="13.5" customHeight="1">
      <c r="D258" s="26" t="s">
        <v>47</v>
      </c>
      <c r="E258" s="135" t="s">
        <v>88</v>
      </c>
      <c r="F258" s="56" t="s">
        <v>90</v>
      </c>
      <c r="G258" s="56" t="s">
        <v>90</v>
      </c>
      <c r="H258" s="66">
        <f t="shared" ref="H258:I258" si="164">ROUND(H247/H236,1)</f>
        <v>197</v>
      </c>
      <c r="I258" s="66">
        <f t="shared" si="164"/>
        <v>198.3</v>
      </c>
      <c r="J258" s="66">
        <f t="shared" si="160"/>
        <v>200.3</v>
      </c>
      <c r="K258" s="65">
        <f t="shared" si="163"/>
        <v>2</v>
      </c>
    </row>
    <row r="259" spans="4:11" ht="13.5" customHeight="1">
      <c r="D259" s="26" t="s">
        <v>48</v>
      </c>
      <c r="E259" s="135" t="s">
        <v>88</v>
      </c>
      <c r="F259" s="56" t="s">
        <v>90</v>
      </c>
      <c r="G259" s="56" t="s">
        <v>90</v>
      </c>
      <c r="H259" s="56" t="s">
        <v>90</v>
      </c>
      <c r="I259" s="66" t="s">
        <v>90</v>
      </c>
      <c r="J259" s="66" t="s">
        <v>94</v>
      </c>
      <c r="K259" s="65" t="s">
        <v>91</v>
      </c>
    </row>
    <row r="260" spans="4:11" ht="13.5" customHeight="1">
      <c r="D260" s="26" t="s">
        <v>49</v>
      </c>
      <c r="E260" s="135" t="s">
        <v>88</v>
      </c>
      <c r="F260" s="56" t="s">
        <v>90</v>
      </c>
      <c r="G260" s="41">
        <f t="shared" ref="G260:I260" si="165">ROUND(G249/G238,1)</f>
        <v>605.5</v>
      </c>
      <c r="H260" s="66">
        <f t="shared" si="165"/>
        <v>451</v>
      </c>
      <c r="I260" s="66">
        <f t="shared" si="165"/>
        <v>376.5</v>
      </c>
      <c r="J260" s="66">
        <f t="shared" si="160"/>
        <v>368.3</v>
      </c>
      <c r="K260" s="65">
        <f t="shared" ref="K260" si="166">J260-I260</f>
        <v>-8.1999999999999886</v>
      </c>
    </row>
    <row r="261" spans="4:11" ht="13.5" customHeight="1">
      <c r="D261" s="29" t="s">
        <v>50</v>
      </c>
      <c r="E261" s="136" t="s">
        <v>88</v>
      </c>
      <c r="F261" s="58" t="s">
        <v>90</v>
      </c>
      <c r="G261" s="58" t="s">
        <v>90</v>
      </c>
      <c r="H261" s="68" t="s">
        <v>90</v>
      </c>
      <c r="I261" s="68" t="s">
        <v>90</v>
      </c>
      <c r="J261" s="68" t="s">
        <v>91</v>
      </c>
      <c r="K261" s="67" t="s">
        <v>91</v>
      </c>
    </row>
    <row r="263" spans="4:11" ht="13.5" customHeight="1">
      <c r="D263" s="2"/>
      <c r="E263" s="7"/>
      <c r="F263" s="7"/>
      <c r="G263" s="7"/>
      <c r="H263" s="7"/>
      <c r="I263" s="7"/>
      <c r="J263" s="7"/>
      <c r="K263" s="8"/>
    </row>
    <row r="264" spans="4:11" ht="13.5" customHeight="1">
      <c r="D264" s="10" t="s">
        <v>43</v>
      </c>
      <c r="E264" s="10"/>
      <c r="F264" s="7"/>
      <c r="G264" s="7"/>
      <c r="H264" s="7"/>
      <c r="I264" s="7"/>
      <c r="J264" s="7"/>
      <c r="K264" s="11" t="s">
        <v>23</v>
      </c>
    </row>
    <row r="265" spans="4:11" ht="13.5" customHeight="1">
      <c r="D265" s="13" t="s">
        <v>2</v>
      </c>
      <c r="E265" s="132" t="s">
        <v>89</v>
      </c>
      <c r="F265" s="138" t="s">
        <v>120</v>
      </c>
      <c r="G265" s="139">
        <v>29</v>
      </c>
      <c r="H265" s="139">
        <v>30</v>
      </c>
      <c r="I265" s="139" t="s">
        <v>119</v>
      </c>
      <c r="J265" s="139">
        <v>2</v>
      </c>
      <c r="K265" s="15" t="s">
        <v>3</v>
      </c>
    </row>
    <row r="266" spans="4:11" ht="13.5" customHeight="1">
      <c r="D266" s="16" t="s">
        <v>45</v>
      </c>
      <c r="E266" s="133" t="s">
        <v>88</v>
      </c>
      <c r="F266" s="49">
        <v>934</v>
      </c>
      <c r="G266" s="49">
        <v>1798</v>
      </c>
      <c r="H266" s="49">
        <v>3015</v>
      </c>
      <c r="I266" s="49">
        <v>3520</v>
      </c>
      <c r="J266" s="49">
        <v>4486</v>
      </c>
      <c r="K266" s="48">
        <f>J266-I266</f>
        <v>966</v>
      </c>
    </row>
    <row r="267" spans="4:11" ht="13.5" customHeight="1">
      <c r="D267" s="19" t="s">
        <v>4</v>
      </c>
      <c r="E267" s="134" t="s">
        <v>88</v>
      </c>
      <c r="F267" s="177" t="s">
        <v>90</v>
      </c>
      <c r="G267" s="51">
        <f t="shared" ref="G267:H267" si="167">SUM(G268:G272)</f>
        <v>85</v>
      </c>
      <c r="H267" s="51">
        <f t="shared" si="167"/>
        <v>218</v>
      </c>
      <c r="I267" s="51">
        <f t="shared" ref="I267" si="168">SUM(I268:I272)</f>
        <v>287</v>
      </c>
      <c r="J267" s="51">
        <f t="shared" ref="J267" si="169">SUM(J268:J272)</f>
        <v>314</v>
      </c>
      <c r="K267" s="50">
        <f>J267-I267</f>
        <v>27</v>
      </c>
    </row>
    <row r="268" spans="4:11" ht="13.5" customHeight="1">
      <c r="D268" s="23" t="s">
        <v>46</v>
      </c>
      <c r="E268" s="135" t="s">
        <v>88</v>
      </c>
      <c r="F268" s="178" t="s">
        <v>90</v>
      </c>
      <c r="G268" s="178" t="s">
        <v>90</v>
      </c>
      <c r="H268" s="53">
        <v>27</v>
      </c>
      <c r="I268" s="53">
        <v>78</v>
      </c>
      <c r="J268" s="53">
        <v>78</v>
      </c>
      <c r="K268" s="173">
        <f t="shared" ref="K268:K269" si="170">J268-I268</f>
        <v>0</v>
      </c>
    </row>
    <row r="269" spans="4:11" ht="13.5" customHeight="1">
      <c r="D269" s="26" t="s">
        <v>47</v>
      </c>
      <c r="E269" s="135" t="s">
        <v>88</v>
      </c>
      <c r="F269" s="179" t="s">
        <v>90</v>
      </c>
      <c r="G269" s="179" t="s">
        <v>90</v>
      </c>
      <c r="H269" s="56">
        <v>82</v>
      </c>
      <c r="I269" s="56">
        <v>74</v>
      </c>
      <c r="J269" s="56">
        <v>106</v>
      </c>
      <c r="K269" s="55">
        <f t="shared" si="170"/>
        <v>32</v>
      </c>
    </row>
    <row r="270" spans="4:11" ht="13.5" customHeight="1">
      <c r="D270" s="26" t="s">
        <v>48</v>
      </c>
      <c r="E270" s="135" t="s">
        <v>88</v>
      </c>
      <c r="F270" s="179" t="s">
        <v>90</v>
      </c>
      <c r="G270" s="179" t="s">
        <v>90</v>
      </c>
      <c r="H270" s="179" t="s">
        <v>90</v>
      </c>
      <c r="I270" s="179" t="s">
        <v>90</v>
      </c>
      <c r="J270" s="179" t="s">
        <v>91</v>
      </c>
      <c r="K270" s="165" t="s">
        <v>96</v>
      </c>
    </row>
    <row r="271" spans="4:11" ht="13.5" customHeight="1">
      <c r="D271" s="26" t="s">
        <v>49</v>
      </c>
      <c r="E271" s="135" t="s">
        <v>88</v>
      </c>
      <c r="F271" s="179" t="s">
        <v>90</v>
      </c>
      <c r="G271" s="56">
        <v>85</v>
      </c>
      <c r="H271" s="56">
        <v>109</v>
      </c>
      <c r="I271" s="56">
        <v>135</v>
      </c>
      <c r="J271" s="56">
        <v>130</v>
      </c>
      <c r="K271" s="55">
        <f t="shared" ref="K271" si="171">J271-I271</f>
        <v>-5</v>
      </c>
    </row>
    <row r="272" spans="4:11" ht="13.5" customHeight="1">
      <c r="D272" s="29" t="s">
        <v>50</v>
      </c>
      <c r="E272" s="136" t="s">
        <v>88</v>
      </c>
      <c r="F272" s="176" t="s">
        <v>90</v>
      </c>
      <c r="G272" s="176" t="s">
        <v>90</v>
      </c>
      <c r="H272" s="176" t="s">
        <v>90</v>
      </c>
      <c r="I272" s="176" t="s">
        <v>90</v>
      </c>
      <c r="J272" s="176" t="s">
        <v>91</v>
      </c>
      <c r="K272" s="174" t="s">
        <v>95</v>
      </c>
    </row>
    <row r="274" spans="2:11" ht="13.5" customHeight="1">
      <c r="D274" s="2"/>
      <c r="E274" s="7"/>
      <c r="F274" s="7"/>
      <c r="G274" s="7"/>
      <c r="H274" s="7"/>
      <c r="I274" s="7"/>
      <c r="J274" s="7"/>
      <c r="K274" s="8"/>
    </row>
    <row r="275" spans="2:11" ht="13.5" customHeight="1">
      <c r="D275" s="10" t="s">
        <v>82</v>
      </c>
      <c r="E275" s="10"/>
      <c r="F275" s="10"/>
      <c r="G275" s="7"/>
      <c r="H275" s="7"/>
      <c r="I275" s="7"/>
      <c r="J275" s="7"/>
      <c r="K275" s="11" t="s">
        <v>23</v>
      </c>
    </row>
    <row r="276" spans="2:11" ht="13.5" customHeight="1">
      <c r="D276" s="13" t="s">
        <v>2</v>
      </c>
      <c r="E276" s="132" t="s">
        <v>89</v>
      </c>
      <c r="F276" s="138" t="s">
        <v>120</v>
      </c>
      <c r="G276" s="139">
        <v>29</v>
      </c>
      <c r="H276" s="139">
        <v>30</v>
      </c>
      <c r="I276" s="139" t="s">
        <v>119</v>
      </c>
      <c r="J276" s="139">
        <v>2</v>
      </c>
      <c r="K276" s="15" t="s">
        <v>3</v>
      </c>
    </row>
    <row r="277" spans="2:11" ht="13.5" customHeight="1">
      <c r="B277" s="12"/>
      <c r="D277" s="16" t="s">
        <v>45</v>
      </c>
      <c r="E277" s="133" t="s">
        <v>88</v>
      </c>
      <c r="F277" s="35">
        <f t="shared" ref="F277:I277" si="172">ROUND(F244/F266,1)</f>
        <v>13.6</v>
      </c>
      <c r="G277" s="35">
        <f t="shared" si="172"/>
        <v>12.4</v>
      </c>
      <c r="H277" s="36">
        <f t="shared" si="172"/>
        <v>11.5</v>
      </c>
      <c r="I277" s="36">
        <f t="shared" si="172"/>
        <v>11.6</v>
      </c>
      <c r="J277" s="36">
        <f t="shared" ref="J277:J282" si="173">ROUND(J244/J266,1)</f>
        <v>11.1</v>
      </c>
      <c r="K277" s="41">
        <f>J277-I277</f>
        <v>-0.5</v>
      </c>
    </row>
    <row r="278" spans="2:11" ht="13.5" customHeight="1">
      <c r="B278" s="2"/>
      <c r="D278" s="19" t="s">
        <v>4</v>
      </c>
      <c r="E278" s="134" t="s">
        <v>88</v>
      </c>
      <c r="F278" s="134" t="s">
        <v>88</v>
      </c>
      <c r="G278" s="37">
        <f t="shared" ref="G278:I278" si="174">ROUND(G245/G267,1)</f>
        <v>14.2</v>
      </c>
      <c r="H278" s="62">
        <f t="shared" si="174"/>
        <v>10.1</v>
      </c>
      <c r="I278" s="62">
        <f t="shared" si="174"/>
        <v>10.9</v>
      </c>
      <c r="J278" s="62">
        <f t="shared" si="173"/>
        <v>10.4</v>
      </c>
      <c r="K278" s="65">
        <f>J278-I278</f>
        <v>-0.5</v>
      </c>
    </row>
    <row r="279" spans="2:11" ht="13.5" customHeight="1">
      <c r="B279" s="2"/>
      <c r="D279" s="23" t="s">
        <v>46</v>
      </c>
      <c r="E279" s="135" t="s">
        <v>88</v>
      </c>
      <c r="F279" s="135" t="s">
        <v>88</v>
      </c>
      <c r="G279" s="178" t="s">
        <v>90</v>
      </c>
      <c r="H279" s="69">
        <f t="shared" ref="H279:I279" si="175">ROUND(H246/H268,1)</f>
        <v>9.6999999999999993</v>
      </c>
      <c r="I279" s="64">
        <f t="shared" si="175"/>
        <v>13.1</v>
      </c>
      <c r="J279" s="64">
        <f t="shared" si="173"/>
        <v>12.7</v>
      </c>
      <c r="K279" s="63">
        <f t="shared" ref="K279:K280" si="176">J279-I279</f>
        <v>-0.40000000000000036</v>
      </c>
    </row>
    <row r="280" spans="2:11" ht="13.5" customHeight="1">
      <c r="B280" s="76"/>
      <c r="D280" s="26" t="s">
        <v>47</v>
      </c>
      <c r="E280" s="135" t="s">
        <v>88</v>
      </c>
      <c r="F280" s="135" t="s">
        <v>88</v>
      </c>
      <c r="G280" s="179" t="s">
        <v>90</v>
      </c>
      <c r="H280" s="66">
        <f t="shared" ref="H280:I280" si="177">ROUND(H247/H269,1)</f>
        <v>7.2</v>
      </c>
      <c r="I280" s="66">
        <f t="shared" si="177"/>
        <v>8</v>
      </c>
      <c r="J280" s="66">
        <f t="shared" si="173"/>
        <v>7.6</v>
      </c>
      <c r="K280" s="65">
        <f t="shared" si="176"/>
        <v>-0.40000000000000036</v>
      </c>
    </row>
    <row r="281" spans="2:11" ht="13.5" customHeight="1">
      <c r="B281" s="2"/>
      <c r="D281" s="26" t="s">
        <v>48</v>
      </c>
      <c r="E281" s="135" t="s">
        <v>88</v>
      </c>
      <c r="F281" s="135" t="s">
        <v>88</v>
      </c>
      <c r="G281" s="179" t="s">
        <v>90</v>
      </c>
      <c r="H281" s="180" t="s">
        <v>90</v>
      </c>
      <c r="I281" s="180" t="s">
        <v>90</v>
      </c>
      <c r="J281" s="180" t="s">
        <v>91</v>
      </c>
      <c r="K281" s="169" t="s">
        <v>91</v>
      </c>
    </row>
    <row r="282" spans="2:11" ht="13.5" customHeight="1">
      <c r="B282" s="2"/>
      <c r="D282" s="26" t="s">
        <v>49</v>
      </c>
      <c r="E282" s="135" t="s">
        <v>88</v>
      </c>
      <c r="F282" s="135" t="s">
        <v>88</v>
      </c>
      <c r="G282" s="66">
        <f t="shared" ref="G282:I282" si="178">ROUND(G249/G271,1)</f>
        <v>14.2</v>
      </c>
      <c r="H282" s="66">
        <f t="shared" si="178"/>
        <v>12.4</v>
      </c>
      <c r="I282" s="66">
        <f t="shared" si="178"/>
        <v>11.2</v>
      </c>
      <c r="J282" s="66">
        <f t="shared" si="173"/>
        <v>11.3</v>
      </c>
      <c r="K282" s="65">
        <f t="shared" ref="K282" si="179">J282-I282</f>
        <v>0.10000000000000142</v>
      </c>
    </row>
    <row r="283" spans="2:11" ht="13.5" customHeight="1">
      <c r="B283" s="2"/>
      <c r="C283" s="2"/>
      <c r="D283" s="29" t="s">
        <v>50</v>
      </c>
      <c r="E283" s="136" t="s">
        <v>88</v>
      </c>
      <c r="F283" s="136" t="s">
        <v>88</v>
      </c>
      <c r="G283" s="58" t="s">
        <v>90</v>
      </c>
      <c r="H283" s="181" t="s">
        <v>90</v>
      </c>
      <c r="I283" s="181" t="s">
        <v>90</v>
      </c>
      <c r="J283" s="181" t="s">
        <v>91</v>
      </c>
      <c r="K283" s="182" t="s">
        <v>91</v>
      </c>
    </row>
    <row r="284" spans="2:11" ht="13.5" customHeight="1">
      <c r="B284" s="2"/>
      <c r="C284" s="2"/>
      <c r="D284" s="131"/>
      <c r="E284" s="41"/>
      <c r="F284" s="41"/>
      <c r="G284" s="41"/>
      <c r="H284" s="41"/>
      <c r="I284" s="42"/>
      <c r="J284" s="42"/>
      <c r="K284" s="41"/>
    </row>
    <row r="285" spans="2:11" ht="13.5" customHeight="1">
      <c r="B285" s="2"/>
      <c r="C285" s="2"/>
      <c r="D285" s="2"/>
      <c r="E285" s="7"/>
      <c r="F285" s="7"/>
      <c r="G285" s="7"/>
      <c r="H285" s="7"/>
      <c r="I285" s="7"/>
      <c r="J285" s="7"/>
      <c r="K285" s="8"/>
    </row>
    <row r="286" spans="2:11" ht="13.5" customHeight="1">
      <c r="C286" s="71" t="s">
        <v>97</v>
      </c>
      <c r="D286" s="75"/>
      <c r="E286" s="75"/>
      <c r="F286" s="7"/>
      <c r="G286" s="7"/>
      <c r="H286" s="7"/>
      <c r="I286" s="7"/>
      <c r="J286" s="7"/>
      <c r="K286" s="8"/>
    </row>
    <row r="287" spans="2:11" ht="13.5" customHeight="1">
      <c r="C287" s="2"/>
      <c r="D287" s="2"/>
      <c r="E287" s="7"/>
      <c r="F287" s="7"/>
      <c r="G287" s="7"/>
      <c r="H287" s="7"/>
      <c r="I287" s="7"/>
      <c r="J287" s="7"/>
      <c r="K287" s="8"/>
    </row>
    <row r="288" spans="2:11" ht="13.5" customHeight="1">
      <c r="C288" s="2"/>
      <c r="D288" s="10" t="s">
        <v>83</v>
      </c>
      <c r="E288" s="7"/>
      <c r="F288" s="7"/>
      <c r="G288" s="7"/>
      <c r="H288" s="7"/>
      <c r="I288" s="7"/>
      <c r="J288" s="7"/>
      <c r="K288" s="11" t="s">
        <v>24</v>
      </c>
    </row>
    <row r="289" spans="3:11" ht="13.5" customHeight="1">
      <c r="C289" s="12"/>
      <c r="D289" s="13" t="s">
        <v>2</v>
      </c>
      <c r="E289" s="14" t="s">
        <v>125</v>
      </c>
      <c r="F289" s="14">
        <v>28</v>
      </c>
      <c r="G289" s="14">
        <v>29</v>
      </c>
      <c r="H289" s="14">
        <v>30</v>
      </c>
      <c r="I289" s="140" t="s">
        <v>119</v>
      </c>
      <c r="J289" s="143">
        <v>2</v>
      </c>
      <c r="K289" s="15" t="s">
        <v>3</v>
      </c>
    </row>
    <row r="290" spans="3:11" ht="13.5" customHeight="1">
      <c r="C290" s="2"/>
      <c r="D290" s="16" t="s">
        <v>45</v>
      </c>
      <c r="E290" s="17">
        <v>4939</v>
      </c>
      <c r="F290" s="18">
        <v>4925</v>
      </c>
      <c r="G290" s="18">
        <v>4907</v>
      </c>
      <c r="H290" s="18">
        <v>4897</v>
      </c>
      <c r="I290" s="18">
        <v>4887</v>
      </c>
      <c r="J290" s="18">
        <v>4874</v>
      </c>
      <c r="K290" s="17">
        <f>J290-I290</f>
        <v>-13</v>
      </c>
    </row>
    <row r="291" spans="3:11" ht="13.5" customHeight="1">
      <c r="C291" s="2"/>
      <c r="D291" s="19" t="s">
        <v>4</v>
      </c>
      <c r="E291" s="20">
        <f t="shared" ref="E291:H291" si="180">SUM(E292:E296)</f>
        <v>372</v>
      </c>
      <c r="F291" s="21">
        <f t="shared" si="180"/>
        <v>374</v>
      </c>
      <c r="G291" s="21">
        <f t="shared" si="180"/>
        <v>375</v>
      </c>
      <c r="H291" s="21">
        <f t="shared" si="180"/>
        <v>375</v>
      </c>
      <c r="I291" s="21">
        <f t="shared" ref="I291" si="181">SUM(I292:I296)</f>
        <v>375</v>
      </c>
      <c r="J291" s="21">
        <f t="shared" ref="J291" si="182">SUM(J292:J296)</f>
        <v>374</v>
      </c>
      <c r="K291" s="175">
        <v>0</v>
      </c>
    </row>
    <row r="292" spans="3:11" ht="13.5" customHeight="1">
      <c r="C292" s="22"/>
      <c r="D292" s="23" t="s">
        <v>46</v>
      </c>
      <c r="E292" s="24">
        <v>47</v>
      </c>
      <c r="F292" s="25">
        <v>47</v>
      </c>
      <c r="G292" s="25">
        <v>47</v>
      </c>
      <c r="H292" s="25">
        <v>47</v>
      </c>
      <c r="I292" s="25">
        <v>47</v>
      </c>
      <c r="J292" s="25">
        <v>47</v>
      </c>
      <c r="K292" s="173">
        <v>0</v>
      </c>
    </row>
    <row r="293" spans="3:11" ht="13.5" customHeight="1">
      <c r="C293" s="2"/>
      <c r="D293" s="26" t="s">
        <v>47</v>
      </c>
      <c r="E293" s="27">
        <v>32</v>
      </c>
      <c r="F293" s="28">
        <v>32</v>
      </c>
      <c r="G293" s="28">
        <v>32</v>
      </c>
      <c r="H293" s="28">
        <v>32</v>
      </c>
      <c r="I293" s="28">
        <v>32</v>
      </c>
      <c r="J293" s="28">
        <v>32</v>
      </c>
      <c r="K293" s="165">
        <v>0</v>
      </c>
    </row>
    <row r="294" spans="3:11" ht="13.5" customHeight="1">
      <c r="C294" s="2"/>
      <c r="D294" s="26" t="s">
        <v>48</v>
      </c>
      <c r="E294" s="27">
        <v>86</v>
      </c>
      <c r="F294" s="28">
        <v>86</v>
      </c>
      <c r="G294" s="28">
        <v>86</v>
      </c>
      <c r="H294" s="28">
        <v>86</v>
      </c>
      <c r="I294" s="28">
        <v>86</v>
      </c>
      <c r="J294" s="28">
        <v>86</v>
      </c>
      <c r="K294" s="165">
        <v>0</v>
      </c>
    </row>
    <row r="295" spans="3:11" ht="13.5" customHeight="1">
      <c r="C295" s="2"/>
      <c r="D295" s="26" t="s">
        <v>49</v>
      </c>
      <c r="E295" s="27">
        <v>129</v>
      </c>
      <c r="F295" s="28">
        <v>129</v>
      </c>
      <c r="G295" s="28">
        <v>130</v>
      </c>
      <c r="H295" s="28">
        <v>131</v>
      </c>
      <c r="I295" s="28">
        <v>130</v>
      </c>
      <c r="J295" s="28">
        <v>130</v>
      </c>
      <c r="K295" s="166">
        <f t="shared" ref="K295" si="183">J295-I295</f>
        <v>0</v>
      </c>
    </row>
    <row r="296" spans="3:11" ht="13.5" customHeight="1">
      <c r="D296" s="29" t="s">
        <v>50</v>
      </c>
      <c r="E296" s="30">
        <v>78</v>
      </c>
      <c r="F296" s="31">
        <v>80</v>
      </c>
      <c r="G296" s="31">
        <v>80</v>
      </c>
      <c r="H296" s="31">
        <v>79</v>
      </c>
      <c r="I296" s="31">
        <v>80</v>
      </c>
      <c r="J296" s="31">
        <v>79</v>
      </c>
      <c r="K296" s="30">
        <f>J296-I296</f>
        <v>-1</v>
      </c>
    </row>
    <row r="299" spans="3:11" ht="13.5" customHeight="1">
      <c r="D299" s="10" t="s">
        <v>84</v>
      </c>
      <c r="E299" s="7"/>
      <c r="F299" s="7"/>
      <c r="G299" s="7"/>
      <c r="H299" s="7"/>
      <c r="I299" s="7"/>
      <c r="J299" s="7"/>
      <c r="K299" s="11" t="s">
        <v>23</v>
      </c>
    </row>
    <row r="300" spans="3:11" ht="13.5" customHeight="1">
      <c r="D300" s="13" t="s">
        <v>2</v>
      </c>
      <c r="E300" s="14" t="s">
        <v>125</v>
      </c>
      <c r="F300" s="14">
        <v>28</v>
      </c>
      <c r="G300" s="14">
        <v>29</v>
      </c>
      <c r="H300" s="14">
        <v>30</v>
      </c>
      <c r="I300" s="140" t="s">
        <v>119</v>
      </c>
      <c r="J300" s="143">
        <v>2</v>
      </c>
      <c r="K300" s="15" t="s">
        <v>3</v>
      </c>
    </row>
    <row r="301" spans="3:11" ht="13.5" customHeight="1">
      <c r="D301" s="16" t="s">
        <v>45</v>
      </c>
      <c r="E301" s="17">
        <v>3319114</v>
      </c>
      <c r="F301" s="18">
        <v>3309342</v>
      </c>
      <c r="G301" s="18">
        <v>3280247</v>
      </c>
      <c r="H301" s="18">
        <v>3235661</v>
      </c>
      <c r="I301" s="18">
        <v>3168369</v>
      </c>
      <c r="J301" s="18">
        <v>3092064</v>
      </c>
      <c r="K301" s="17">
        <f>J301-I301</f>
        <v>-76305</v>
      </c>
    </row>
    <row r="302" spans="3:11" ht="13.5" customHeight="1">
      <c r="D302" s="19" t="s">
        <v>4</v>
      </c>
      <c r="E302" s="20">
        <f t="shared" ref="E302:I302" si="184">SUM(E303:E307)</f>
        <v>197745</v>
      </c>
      <c r="F302" s="21">
        <f t="shared" si="184"/>
        <v>197290</v>
      </c>
      <c r="G302" s="21">
        <f t="shared" si="184"/>
        <v>195912</v>
      </c>
      <c r="H302" s="21">
        <f t="shared" si="184"/>
        <v>193127</v>
      </c>
      <c r="I302" s="21">
        <f t="shared" si="184"/>
        <v>189355</v>
      </c>
      <c r="J302" s="21">
        <f t="shared" ref="J302" si="185">SUM(J303:J307)</f>
        <v>184598</v>
      </c>
      <c r="K302" s="20">
        <f>J302-I302</f>
        <v>-4757</v>
      </c>
    </row>
    <row r="303" spans="3:11" ht="13.5" customHeight="1">
      <c r="D303" s="23" t="s">
        <v>46</v>
      </c>
      <c r="E303" s="24">
        <v>18714</v>
      </c>
      <c r="F303" s="25">
        <v>18886</v>
      </c>
      <c r="G303" s="25">
        <v>18818</v>
      </c>
      <c r="H303" s="25">
        <v>18590</v>
      </c>
      <c r="I303" s="25">
        <v>18121</v>
      </c>
      <c r="J303" s="25">
        <v>17707</v>
      </c>
      <c r="K303" s="24">
        <f>J303-I303</f>
        <v>-414</v>
      </c>
    </row>
    <row r="304" spans="3:11" ht="13.5" customHeight="1">
      <c r="D304" s="26" t="s">
        <v>47</v>
      </c>
      <c r="E304" s="27">
        <v>15369</v>
      </c>
      <c r="F304" s="28">
        <v>15461</v>
      </c>
      <c r="G304" s="28">
        <v>15316</v>
      </c>
      <c r="H304" s="28">
        <v>15033</v>
      </c>
      <c r="I304" s="28">
        <v>14793</v>
      </c>
      <c r="J304" s="28">
        <v>14572</v>
      </c>
      <c r="K304" s="27">
        <f>J304-I304</f>
        <v>-221</v>
      </c>
    </row>
    <row r="305" spans="4:11" ht="13.5" customHeight="1">
      <c r="D305" s="26" t="s">
        <v>48</v>
      </c>
      <c r="E305" s="27">
        <v>54907</v>
      </c>
      <c r="F305" s="28">
        <v>54851</v>
      </c>
      <c r="G305" s="28">
        <v>54239</v>
      </c>
      <c r="H305" s="28">
        <v>53688</v>
      </c>
      <c r="I305" s="28">
        <v>52458</v>
      </c>
      <c r="J305" s="28">
        <v>51008</v>
      </c>
      <c r="K305" s="27">
        <f t="shared" ref="K305:K306" si="186">J305-I305</f>
        <v>-1450</v>
      </c>
    </row>
    <row r="306" spans="4:11" ht="13.5" customHeight="1">
      <c r="D306" s="26" t="s">
        <v>49</v>
      </c>
      <c r="E306" s="27">
        <v>73624</v>
      </c>
      <c r="F306" s="28">
        <v>73258</v>
      </c>
      <c r="G306" s="28">
        <v>72914</v>
      </c>
      <c r="H306" s="28">
        <v>71948</v>
      </c>
      <c r="I306" s="28">
        <v>70884</v>
      </c>
      <c r="J306" s="28">
        <v>69260</v>
      </c>
      <c r="K306" s="27">
        <f t="shared" si="186"/>
        <v>-1624</v>
      </c>
    </row>
    <row r="307" spans="4:11" ht="13.5" customHeight="1">
      <c r="D307" s="29" t="s">
        <v>50</v>
      </c>
      <c r="E307" s="30">
        <v>35131</v>
      </c>
      <c r="F307" s="31">
        <v>34834</v>
      </c>
      <c r="G307" s="31">
        <v>34625</v>
      </c>
      <c r="H307" s="31">
        <v>33868</v>
      </c>
      <c r="I307" s="31">
        <v>33099</v>
      </c>
      <c r="J307" s="31">
        <v>32051</v>
      </c>
      <c r="K307" s="30">
        <f>J307-I307</f>
        <v>-1048</v>
      </c>
    </row>
    <row r="310" spans="4:11" ht="13.5" customHeight="1">
      <c r="D310" s="10" t="s">
        <v>85</v>
      </c>
      <c r="E310" s="10"/>
      <c r="F310" s="7"/>
      <c r="G310" s="7"/>
      <c r="H310" s="7"/>
      <c r="I310" s="7"/>
      <c r="J310" s="7"/>
      <c r="K310" s="11" t="s">
        <v>23</v>
      </c>
    </row>
    <row r="311" spans="4:11" ht="13.5" customHeight="1">
      <c r="D311" s="13" t="s">
        <v>2</v>
      </c>
      <c r="E311" s="14" t="s">
        <v>125</v>
      </c>
      <c r="F311" s="14">
        <v>28</v>
      </c>
      <c r="G311" s="14">
        <v>29</v>
      </c>
      <c r="H311" s="14">
        <v>30</v>
      </c>
      <c r="I311" s="140" t="s">
        <v>119</v>
      </c>
      <c r="J311" s="143">
        <v>2</v>
      </c>
      <c r="K311" s="15" t="s">
        <v>3</v>
      </c>
    </row>
    <row r="312" spans="4:11" ht="13.5" customHeight="1">
      <c r="D312" s="16" t="s">
        <v>45</v>
      </c>
      <c r="E312" s="35">
        <f t="shared" ref="E312:H312" si="187">ROUND(E301/E290,1)</f>
        <v>672</v>
      </c>
      <c r="F312" s="35">
        <f t="shared" si="187"/>
        <v>671.9</v>
      </c>
      <c r="G312" s="35">
        <f t="shared" si="187"/>
        <v>668.5</v>
      </c>
      <c r="H312" s="36">
        <f t="shared" si="187"/>
        <v>660.7</v>
      </c>
      <c r="I312" s="36">
        <f>ROUND(I301/I290,1)</f>
        <v>648.29999999999995</v>
      </c>
      <c r="J312" s="36">
        <f>ROUND(J301/J290,1)</f>
        <v>634.4</v>
      </c>
      <c r="K312" s="41">
        <f>J312-I312</f>
        <v>-13.899999999999977</v>
      </c>
    </row>
    <row r="313" spans="4:11" ht="13.5" customHeight="1">
      <c r="D313" s="19" t="s">
        <v>4</v>
      </c>
      <c r="E313" s="37">
        <f t="shared" ref="E313:I313" si="188">ROUND(E302/E291,1)</f>
        <v>531.6</v>
      </c>
      <c r="F313" s="37">
        <f t="shared" si="188"/>
        <v>527.5</v>
      </c>
      <c r="G313" s="37">
        <f t="shared" si="188"/>
        <v>522.4</v>
      </c>
      <c r="H313" s="38">
        <f t="shared" si="188"/>
        <v>515</v>
      </c>
      <c r="I313" s="38">
        <f t="shared" si="188"/>
        <v>504.9</v>
      </c>
      <c r="J313" s="38">
        <f t="shared" ref="J313" si="189">ROUND(J302/J291,1)</f>
        <v>493.6</v>
      </c>
      <c r="K313" s="37">
        <f>J313-I313</f>
        <v>-11.299999999999955</v>
      </c>
    </row>
    <row r="314" spans="4:11" ht="13.5" customHeight="1">
      <c r="D314" s="23" t="s">
        <v>46</v>
      </c>
      <c r="E314" s="45">
        <f t="shared" ref="E314:I314" si="190">ROUND(E303/E292,1)</f>
        <v>398.2</v>
      </c>
      <c r="F314" s="45">
        <f t="shared" si="190"/>
        <v>401.8</v>
      </c>
      <c r="G314" s="45">
        <f t="shared" si="190"/>
        <v>400.4</v>
      </c>
      <c r="H314" s="46">
        <f t="shared" si="190"/>
        <v>395.5</v>
      </c>
      <c r="I314" s="46">
        <f t="shared" si="190"/>
        <v>385.6</v>
      </c>
      <c r="J314" s="46">
        <f t="shared" ref="J314" si="191">ROUND(J303/J292,1)</f>
        <v>376.7</v>
      </c>
      <c r="K314" s="45">
        <f>J314-I314</f>
        <v>-8.9000000000000341</v>
      </c>
    </row>
    <row r="315" spans="4:11" ht="13.5" customHeight="1">
      <c r="D315" s="26" t="s">
        <v>47</v>
      </c>
      <c r="E315" s="41">
        <f t="shared" ref="E315:I315" si="192">ROUND(E304/E293,1)</f>
        <v>480.3</v>
      </c>
      <c r="F315" s="41">
        <f t="shared" si="192"/>
        <v>483.2</v>
      </c>
      <c r="G315" s="41">
        <f t="shared" si="192"/>
        <v>478.6</v>
      </c>
      <c r="H315" s="42">
        <f t="shared" si="192"/>
        <v>469.8</v>
      </c>
      <c r="I315" s="42">
        <f t="shared" si="192"/>
        <v>462.3</v>
      </c>
      <c r="J315" s="42">
        <f t="shared" ref="J315" si="193">ROUND(J304/J293,1)</f>
        <v>455.4</v>
      </c>
      <c r="K315" s="41">
        <f>J315-I315</f>
        <v>-6.9000000000000341</v>
      </c>
    </row>
    <row r="316" spans="4:11" ht="13.5" customHeight="1">
      <c r="D316" s="26" t="s">
        <v>48</v>
      </c>
      <c r="E316" s="41">
        <f>ROUND(E305/E294,1)</f>
        <v>638.5</v>
      </c>
      <c r="F316" s="41">
        <f t="shared" ref="F316:I316" si="194">ROUND(F305/F294,1)</f>
        <v>637.79999999999995</v>
      </c>
      <c r="G316" s="41">
        <f t="shared" si="194"/>
        <v>630.70000000000005</v>
      </c>
      <c r="H316" s="42">
        <f t="shared" si="194"/>
        <v>624.29999999999995</v>
      </c>
      <c r="I316" s="42">
        <f t="shared" si="194"/>
        <v>610</v>
      </c>
      <c r="J316" s="42">
        <f t="shared" ref="J316" si="195">ROUND(J305/J294,1)</f>
        <v>593.1</v>
      </c>
      <c r="K316" s="41">
        <f t="shared" ref="K316:K317" si="196">J316-I316</f>
        <v>-16.899999999999977</v>
      </c>
    </row>
    <row r="317" spans="4:11" ht="13.5" customHeight="1">
      <c r="D317" s="26" t="s">
        <v>49</v>
      </c>
      <c r="E317" s="41">
        <f t="shared" ref="E317:I317" si="197">ROUND(E306/E295,1)</f>
        <v>570.70000000000005</v>
      </c>
      <c r="F317" s="41">
        <f t="shared" si="197"/>
        <v>567.9</v>
      </c>
      <c r="G317" s="41">
        <f t="shared" si="197"/>
        <v>560.9</v>
      </c>
      <c r="H317" s="42">
        <f t="shared" si="197"/>
        <v>549.20000000000005</v>
      </c>
      <c r="I317" s="42">
        <f t="shared" si="197"/>
        <v>545.29999999999995</v>
      </c>
      <c r="J317" s="42">
        <f t="shared" ref="J317" si="198">ROUND(J306/J295,1)</f>
        <v>532.79999999999995</v>
      </c>
      <c r="K317" s="41">
        <f t="shared" si="196"/>
        <v>-12.5</v>
      </c>
    </row>
    <row r="318" spans="4:11" ht="13.5" customHeight="1">
      <c r="D318" s="29" t="s">
        <v>50</v>
      </c>
      <c r="E318" s="43">
        <f t="shared" ref="E318:I318" si="199">ROUND(E307/E296,1)</f>
        <v>450.4</v>
      </c>
      <c r="F318" s="43">
        <f t="shared" si="199"/>
        <v>435.4</v>
      </c>
      <c r="G318" s="43">
        <f t="shared" si="199"/>
        <v>432.8</v>
      </c>
      <c r="H318" s="44">
        <f t="shared" si="199"/>
        <v>428.7</v>
      </c>
      <c r="I318" s="44">
        <f t="shared" si="199"/>
        <v>413.7</v>
      </c>
      <c r="J318" s="44">
        <f t="shared" ref="J318" si="200">ROUND(J307/J296,1)</f>
        <v>405.7</v>
      </c>
      <c r="K318" s="43">
        <f>J318-I318</f>
        <v>-8</v>
      </c>
    </row>
    <row r="321" spans="2:11" ht="13.5" customHeight="1">
      <c r="D321" s="10" t="s">
        <v>86</v>
      </c>
      <c r="E321" s="10"/>
      <c r="F321" s="7"/>
      <c r="G321" s="7"/>
      <c r="H321" s="7"/>
      <c r="I321" s="7"/>
      <c r="J321" s="7"/>
      <c r="K321" s="11" t="s">
        <v>23</v>
      </c>
    </row>
    <row r="322" spans="2:11" ht="13.5" customHeight="1">
      <c r="D322" s="13" t="s">
        <v>2</v>
      </c>
      <c r="E322" s="14" t="s">
        <v>125</v>
      </c>
      <c r="F322" s="14">
        <v>28</v>
      </c>
      <c r="G322" s="14">
        <v>29</v>
      </c>
      <c r="H322" s="14">
        <v>30</v>
      </c>
      <c r="I322" s="140" t="s">
        <v>119</v>
      </c>
      <c r="J322" s="143">
        <v>2</v>
      </c>
      <c r="K322" s="15" t="s">
        <v>3</v>
      </c>
    </row>
    <row r="323" spans="2:11" ht="13.5" customHeight="1">
      <c r="B323" s="71"/>
      <c r="D323" s="16" t="s">
        <v>45</v>
      </c>
      <c r="E323" s="17">
        <v>234970</v>
      </c>
      <c r="F323" s="18">
        <v>234611</v>
      </c>
      <c r="G323" s="18">
        <v>233925</v>
      </c>
      <c r="H323" s="18">
        <v>232802</v>
      </c>
      <c r="I323" s="18">
        <v>231319</v>
      </c>
      <c r="J323" s="18">
        <v>229245</v>
      </c>
      <c r="K323" s="17">
        <f>J323-I323</f>
        <v>-2074</v>
      </c>
    </row>
    <row r="324" spans="2:11" ht="13.5" customHeight="1">
      <c r="B324" s="2"/>
      <c r="D324" s="19" t="s">
        <v>4</v>
      </c>
      <c r="E324" s="20">
        <f t="shared" ref="E324:H324" si="201">SUM(E325:E329)</f>
        <v>15483</v>
      </c>
      <c r="F324" s="21">
        <f t="shared" si="201"/>
        <v>15516</v>
      </c>
      <c r="G324" s="21">
        <f t="shared" si="201"/>
        <v>15477</v>
      </c>
      <c r="H324" s="21">
        <f t="shared" si="201"/>
        <v>15354</v>
      </c>
      <c r="I324" s="21">
        <f t="shared" ref="I324" si="202">SUM(I325:I329)</f>
        <v>15325</v>
      </c>
      <c r="J324" s="21">
        <f t="shared" ref="J324" si="203">SUM(J325:J329)</f>
        <v>15195</v>
      </c>
      <c r="K324" s="20">
        <f>J324-I324</f>
        <v>-130</v>
      </c>
    </row>
    <row r="325" spans="2:11" ht="13.5" customHeight="1">
      <c r="B325" s="2"/>
      <c r="D325" s="23" t="s">
        <v>46</v>
      </c>
      <c r="E325" s="24">
        <v>1780</v>
      </c>
      <c r="F325" s="25">
        <v>1755</v>
      </c>
      <c r="G325" s="25">
        <v>1739</v>
      </c>
      <c r="H325" s="25">
        <v>1736</v>
      </c>
      <c r="I325" s="25">
        <v>1744</v>
      </c>
      <c r="J325" s="25">
        <v>1739</v>
      </c>
      <c r="K325" s="24">
        <f>J325-I325</f>
        <v>-5</v>
      </c>
    </row>
    <row r="326" spans="2:11" ht="13.5" customHeight="1">
      <c r="D326" s="26" t="s">
        <v>47</v>
      </c>
      <c r="E326" s="27">
        <v>1346</v>
      </c>
      <c r="F326" s="28">
        <v>1335</v>
      </c>
      <c r="G326" s="28">
        <v>1354</v>
      </c>
      <c r="H326" s="28">
        <v>1355</v>
      </c>
      <c r="I326" s="28">
        <v>1386</v>
      </c>
      <c r="J326" s="28">
        <v>1389</v>
      </c>
      <c r="K326" s="27">
        <f>J326-I326</f>
        <v>3</v>
      </c>
    </row>
    <row r="327" spans="2:11" ht="13.5" customHeight="1">
      <c r="D327" s="26" t="s">
        <v>48</v>
      </c>
      <c r="E327" s="27">
        <v>4038</v>
      </c>
      <c r="F327" s="28">
        <v>4060</v>
      </c>
      <c r="G327" s="28">
        <v>4037</v>
      </c>
      <c r="H327" s="28">
        <v>4027</v>
      </c>
      <c r="I327" s="28">
        <v>3997</v>
      </c>
      <c r="J327" s="28">
        <v>3959</v>
      </c>
      <c r="K327" s="27">
        <f t="shared" ref="K327:K328" si="204">J327-I327</f>
        <v>-38</v>
      </c>
    </row>
    <row r="328" spans="2:11" ht="13.5" customHeight="1">
      <c r="D328" s="26" t="s">
        <v>49</v>
      </c>
      <c r="E328" s="27">
        <v>5366</v>
      </c>
      <c r="F328" s="28">
        <v>5380</v>
      </c>
      <c r="G328" s="28">
        <v>5367</v>
      </c>
      <c r="H328" s="28">
        <v>5312</v>
      </c>
      <c r="I328" s="28">
        <v>5289</v>
      </c>
      <c r="J328" s="28">
        <v>5253</v>
      </c>
      <c r="K328" s="27">
        <f t="shared" si="204"/>
        <v>-36</v>
      </c>
    </row>
    <row r="329" spans="2:11" ht="13.5" customHeight="1">
      <c r="D329" s="29" t="s">
        <v>50</v>
      </c>
      <c r="E329" s="30">
        <v>2953</v>
      </c>
      <c r="F329" s="31">
        <v>2986</v>
      </c>
      <c r="G329" s="31">
        <v>2980</v>
      </c>
      <c r="H329" s="31">
        <v>2924</v>
      </c>
      <c r="I329" s="31">
        <v>2909</v>
      </c>
      <c r="J329" s="31">
        <v>2855</v>
      </c>
      <c r="K329" s="30">
        <f>J329-I329</f>
        <v>-54</v>
      </c>
    </row>
    <row r="332" spans="2:11" ht="13.5" customHeight="1">
      <c r="D332" s="10" t="s">
        <v>87</v>
      </c>
      <c r="E332" s="10"/>
      <c r="F332" s="10"/>
      <c r="G332" s="7"/>
      <c r="H332" s="7"/>
      <c r="I332" s="7"/>
      <c r="J332" s="7"/>
      <c r="K332" s="11" t="s">
        <v>23</v>
      </c>
    </row>
    <row r="333" spans="2:11" ht="13.5" customHeight="1">
      <c r="C333" s="12"/>
      <c r="D333" s="13" t="s">
        <v>2</v>
      </c>
      <c r="E333" s="14" t="s">
        <v>125</v>
      </c>
      <c r="F333" s="14">
        <v>28</v>
      </c>
      <c r="G333" s="14">
        <v>29</v>
      </c>
      <c r="H333" s="14">
        <v>30</v>
      </c>
      <c r="I333" s="140" t="s">
        <v>119</v>
      </c>
      <c r="J333" s="143">
        <v>2</v>
      </c>
      <c r="K333" s="15" t="s">
        <v>3</v>
      </c>
    </row>
    <row r="334" spans="2:11" ht="13.5" customHeight="1">
      <c r="C334" s="2"/>
      <c r="D334" s="16" t="s">
        <v>45</v>
      </c>
      <c r="E334" s="35">
        <f t="shared" ref="E334:I334" si="205">ROUND(E301/E323,1)</f>
        <v>14.1</v>
      </c>
      <c r="F334" s="35">
        <f t="shared" si="205"/>
        <v>14.1</v>
      </c>
      <c r="G334" s="35">
        <f t="shared" si="205"/>
        <v>14</v>
      </c>
      <c r="H334" s="36">
        <f t="shared" si="205"/>
        <v>13.9</v>
      </c>
      <c r="I334" s="36">
        <f t="shared" si="205"/>
        <v>13.7</v>
      </c>
      <c r="J334" s="36">
        <f t="shared" ref="J334" si="206">ROUND(J301/J323,1)</f>
        <v>13.5</v>
      </c>
      <c r="K334" s="41">
        <f>J334-I334</f>
        <v>-0.19999999999999929</v>
      </c>
    </row>
    <row r="335" spans="2:11" ht="13.5" customHeight="1">
      <c r="C335" s="2"/>
      <c r="D335" s="19" t="s">
        <v>4</v>
      </c>
      <c r="E335" s="37">
        <f t="shared" ref="E335:I335" si="207">ROUND(E302/E324,1)</f>
        <v>12.8</v>
      </c>
      <c r="F335" s="37">
        <f t="shared" si="207"/>
        <v>12.7</v>
      </c>
      <c r="G335" s="37">
        <f t="shared" si="207"/>
        <v>12.7</v>
      </c>
      <c r="H335" s="38">
        <f t="shared" si="207"/>
        <v>12.6</v>
      </c>
      <c r="I335" s="38">
        <f t="shared" si="207"/>
        <v>12.4</v>
      </c>
      <c r="J335" s="38">
        <f t="shared" ref="J335" si="208">ROUND(J302/J324,1)</f>
        <v>12.1</v>
      </c>
      <c r="K335" s="37">
        <f>J335-I335</f>
        <v>-0.30000000000000071</v>
      </c>
    </row>
    <row r="336" spans="2:11" ht="13.5" customHeight="1">
      <c r="C336" s="76"/>
      <c r="D336" s="23" t="s">
        <v>46</v>
      </c>
      <c r="E336" s="45">
        <f t="shared" ref="E336:I336" si="209">ROUND(E303/E325,1)</f>
        <v>10.5</v>
      </c>
      <c r="F336" s="45">
        <f t="shared" si="209"/>
        <v>10.8</v>
      </c>
      <c r="G336" s="45">
        <f t="shared" si="209"/>
        <v>10.8</v>
      </c>
      <c r="H336" s="46">
        <f t="shared" si="209"/>
        <v>10.7</v>
      </c>
      <c r="I336" s="46">
        <f t="shared" si="209"/>
        <v>10.4</v>
      </c>
      <c r="J336" s="46">
        <f t="shared" ref="J336" si="210">ROUND(J303/J325,1)</f>
        <v>10.199999999999999</v>
      </c>
      <c r="K336" s="39">
        <f>J336-I336</f>
        <v>-0.20000000000000107</v>
      </c>
    </row>
    <row r="337" spans="2:12" ht="13.5" customHeight="1">
      <c r="C337" s="2"/>
      <c r="D337" s="26" t="s">
        <v>47</v>
      </c>
      <c r="E337" s="41">
        <f>ROUND(E304/E326,1)</f>
        <v>11.4</v>
      </c>
      <c r="F337" s="41">
        <f t="shared" ref="F337:I337" si="211">ROUND(F304/F326,1)</f>
        <v>11.6</v>
      </c>
      <c r="G337" s="41">
        <f t="shared" si="211"/>
        <v>11.3</v>
      </c>
      <c r="H337" s="42">
        <f t="shared" si="211"/>
        <v>11.1</v>
      </c>
      <c r="I337" s="42">
        <f t="shared" si="211"/>
        <v>10.7</v>
      </c>
      <c r="J337" s="42">
        <f t="shared" ref="J337" si="212">ROUND(J304/J326,1)</f>
        <v>10.5</v>
      </c>
      <c r="K337" s="41">
        <f>J337-I337</f>
        <v>-0.19999999999999929</v>
      </c>
    </row>
    <row r="338" spans="2:12" ht="13.5" customHeight="1">
      <c r="C338" s="2"/>
      <c r="D338" s="26" t="s">
        <v>48</v>
      </c>
      <c r="E338" s="41">
        <f t="shared" ref="E338:F338" si="213">ROUND(E305/E327,1)</f>
        <v>13.6</v>
      </c>
      <c r="F338" s="41">
        <f t="shared" si="213"/>
        <v>13.5</v>
      </c>
      <c r="G338" s="41">
        <f>ROUND(G305/G327,1)</f>
        <v>13.4</v>
      </c>
      <c r="H338" s="42">
        <f t="shared" ref="H338:I338" si="214">ROUND(H305/H327,1)</f>
        <v>13.3</v>
      </c>
      <c r="I338" s="42">
        <f t="shared" si="214"/>
        <v>13.1</v>
      </c>
      <c r="J338" s="42">
        <f t="shared" ref="J338" si="215">ROUND(J305/J327,1)</f>
        <v>12.9</v>
      </c>
      <c r="K338" s="41">
        <f t="shared" ref="K338:K340" si="216">J338-I338</f>
        <v>-0.19999999999999929</v>
      </c>
    </row>
    <row r="339" spans="2:12" ht="13.5" customHeight="1">
      <c r="C339" s="2"/>
      <c r="D339" s="26" t="s">
        <v>49</v>
      </c>
      <c r="E339" s="41">
        <f t="shared" ref="E339:I339" si="217">ROUND(E306/E328,1)</f>
        <v>13.7</v>
      </c>
      <c r="F339" s="41">
        <f t="shared" si="217"/>
        <v>13.6</v>
      </c>
      <c r="G339" s="41">
        <f t="shared" si="217"/>
        <v>13.6</v>
      </c>
      <c r="H339" s="42">
        <f t="shared" si="217"/>
        <v>13.5</v>
      </c>
      <c r="I339" s="42">
        <f t="shared" si="217"/>
        <v>13.4</v>
      </c>
      <c r="J339" s="42">
        <f t="shared" ref="J339" si="218">ROUND(J306/J328,1)</f>
        <v>13.2</v>
      </c>
      <c r="K339" s="41">
        <f t="shared" si="216"/>
        <v>-0.20000000000000107</v>
      </c>
      <c r="L339" s="2"/>
    </row>
    <row r="340" spans="2:12" ht="13.5" customHeight="1">
      <c r="C340" s="2"/>
      <c r="D340" s="29" t="s">
        <v>50</v>
      </c>
      <c r="E340" s="43">
        <f t="shared" ref="E340:I340" si="219">ROUND(E307/E329,1)</f>
        <v>11.9</v>
      </c>
      <c r="F340" s="43">
        <f t="shared" si="219"/>
        <v>11.7</v>
      </c>
      <c r="G340" s="43">
        <f t="shared" si="219"/>
        <v>11.6</v>
      </c>
      <c r="H340" s="44">
        <f t="shared" si="219"/>
        <v>11.6</v>
      </c>
      <c r="I340" s="44">
        <f t="shared" si="219"/>
        <v>11.4</v>
      </c>
      <c r="J340" s="44">
        <f t="shared" ref="J340" si="220">ROUND(J307/J329,1)</f>
        <v>11.2</v>
      </c>
      <c r="K340" s="43">
        <f t="shared" si="216"/>
        <v>-0.20000000000000107</v>
      </c>
      <c r="L340" s="22"/>
    </row>
    <row r="341" spans="2:12" ht="13.5" customHeight="1">
      <c r="L341" s="2"/>
    </row>
    <row r="342" spans="2:12" ht="13.5" customHeight="1">
      <c r="B342" s="2"/>
      <c r="C342" s="2"/>
      <c r="D342" s="2"/>
      <c r="E342" s="7"/>
      <c r="F342" s="7"/>
      <c r="G342" s="7"/>
      <c r="H342" s="7"/>
      <c r="I342" s="7"/>
      <c r="J342" s="7"/>
      <c r="K342" s="8"/>
    </row>
    <row r="343" spans="2:12" ht="13.5" customHeight="1">
      <c r="C343" s="71" t="s">
        <v>104</v>
      </c>
      <c r="D343" s="75"/>
      <c r="E343" s="75"/>
      <c r="F343" s="7"/>
      <c r="G343" s="7"/>
      <c r="H343" s="7"/>
      <c r="I343" s="7"/>
      <c r="J343" s="7"/>
      <c r="K343" s="8"/>
    </row>
    <row r="344" spans="2:12" ht="13.5" customHeight="1">
      <c r="C344" s="2"/>
      <c r="D344" s="2"/>
      <c r="E344" s="7"/>
      <c r="F344" s="7"/>
      <c r="G344" s="7"/>
      <c r="H344" s="7"/>
      <c r="I344" s="7"/>
      <c r="J344" s="7"/>
      <c r="K344" s="8"/>
    </row>
    <row r="345" spans="2:12" ht="13.5" customHeight="1">
      <c r="C345" s="2"/>
      <c r="D345" s="10" t="s">
        <v>99</v>
      </c>
      <c r="E345" s="7"/>
      <c r="F345" s="7"/>
      <c r="G345" s="7"/>
      <c r="H345" s="7"/>
      <c r="I345" s="7"/>
      <c r="J345" s="7"/>
      <c r="K345" s="11" t="s">
        <v>24</v>
      </c>
    </row>
    <row r="346" spans="2:12" ht="13.5" customHeight="1">
      <c r="C346" s="12"/>
      <c r="D346" s="13" t="s">
        <v>2</v>
      </c>
      <c r="E346" s="14" t="s">
        <v>125</v>
      </c>
      <c r="F346" s="14">
        <v>28</v>
      </c>
      <c r="G346" s="14">
        <v>29</v>
      </c>
      <c r="H346" s="14">
        <v>30</v>
      </c>
      <c r="I346" s="140" t="s">
        <v>119</v>
      </c>
      <c r="J346" s="143">
        <v>2</v>
      </c>
      <c r="K346" s="15" t="s">
        <v>3</v>
      </c>
    </row>
    <row r="347" spans="2:12" ht="13.5" customHeight="1">
      <c r="C347" s="2"/>
      <c r="D347" s="16" t="s">
        <v>45</v>
      </c>
      <c r="E347" s="17">
        <v>237</v>
      </c>
      <c r="F347" s="18">
        <v>244</v>
      </c>
      <c r="G347" s="18">
        <v>250</v>
      </c>
      <c r="H347" s="18">
        <v>252</v>
      </c>
      <c r="I347" s="18">
        <v>253</v>
      </c>
      <c r="J347" s="18">
        <v>257</v>
      </c>
      <c r="K347" s="163">
        <f>J347-I347</f>
        <v>4</v>
      </c>
    </row>
    <row r="348" spans="2:12" ht="13.5" customHeight="1">
      <c r="C348" s="2"/>
      <c r="D348" s="19" t="s">
        <v>4</v>
      </c>
      <c r="E348" s="20">
        <f t="shared" ref="E348:H348" si="221">SUM(E349:E353)</f>
        <v>27</v>
      </c>
      <c r="F348" s="21">
        <f t="shared" si="221"/>
        <v>27</v>
      </c>
      <c r="G348" s="21">
        <f t="shared" si="221"/>
        <v>27</v>
      </c>
      <c r="H348" s="21">
        <f t="shared" si="221"/>
        <v>28</v>
      </c>
      <c r="I348" s="21">
        <f t="shared" ref="I348" si="222">SUM(I349:I353)</f>
        <v>27</v>
      </c>
      <c r="J348" s="21">
        <f t="shared" ref="J348" si="223">SUM(J349:J353)</f>
        <v>28</v>
      </c>
      <c r="K348" s="175">
        <f>J348-I348</f>
        <v>1</v>
      </c>
    </row>
    <row r="349" spans="2:12" ht="13.5" customHeight="1">
      <c r="C349" s="22"/>
      <c r="D349" s="23" t="s">
        <v>46</v>
      </c>
      <c r="E349" s="24">
        <v>3</v>
      </c>
      <c r="F349" s="25">
        <v>3</v>
      </c>
      <c r="G349" s="25">
        <v>3</v>
      </c>
      <c r="H349" s="25">
        <v>3</v>
      </c>
      <c r="I349" s="25">
        <v>3</v>
      </c>
      <c r="J349" s="25">
        <v>3</v>
      </c>
      <c r="K349" s="173">
        <f t="shared" ref="K349:K353" si="224">J349-I349</f>
        <v>0</v>
      </c>
    </row>
    <row r="350" spans="2:12" ht="13.5" customHeight="1">
      <c r="C350" s="2"/>
      <c r="D350" s="26" t="s">
        <v>47</v>
      </c>
      <c r="E350" s="27">
        <v>3</v>
      </c>
      <c r="F350" s="28">
        <v>3</v>
      </c>
      <c r="G350" s="28">
        <v>3</v>
      </c>
      <c r="H350" s="28">
        <v>3</v>
      </c>
      <c r="I350" s="28">
        <v>3</v>
      </c>
      <c r="J350" s="28">
        <v>3</v>
      </c>
      <c r="K350" s="165">
        <f t="shared" si="224"/>
        <v>0</v>
      </c>
    </row>
    <row r="351" spans="2:12" ht="13.5" customHeight="1">
      <c r="C351" s="2"/>
      <c r="D351" s="26" t="s">
        <v>48</v>
      </c>
      <c r="E351" s="27">
        <v>5</v>
      </c>
      <c r="F351" s="28">
        <v>5</v>
      </c>
      <c r="G351" s="28">
        <v>5</v>
      </c>
      <c r="H351" s="28">
        <v>6</v>
      </c>
      <c r="I351" s="28">
        <v>6</v>
      </c>
      <c r="J351" s="28">
        <v>6</v>
      </c>
      <c r="K351" s="165">
        <f t="shared" si="224"/>
        <v>0</v>
      </c>
    </row>
    <row r="352" spans="2:12" ht="13.5" customHeight="1">
      <c r="C352" s="2"/>
      <c r="D352" s="26" t="s">
        <v>49</v>
      </c>
      <c r="E352" s="27">
        <v>8</v>
      </c>
      <c r="F352" s="28">
        <v>8</v>
      </c>
      <c r="G352" s="28">
        <v>8</v>
      </c>
      <c r="H352" s="28">
        <v>8</v>
      </c>
      <c r="I352" s="28">
        <v>8</v>
      </c>
      <c r="J352" s="28">
        <v>9</v>
      </c>
      <c r="K352" s="165">
        <f t="shared" si="224"/>
        <v>1</v>
      </c>
    </row>
    <row r="353" spans="4:11" ht="13.5" customHeight="1">
      <c r="D353" s="29" t="s">
        <v>50</v>
      </c>
      <c r="E353" s="30">
        <v>8</v>
      </c>
      <c r="F353" s="31">
        <v>8</v>
      </c>
      <c r="G353" s="31">
        <v>8</v>
      </c>
      <c r="H353" s="31">
        <v>8</v>
      </c>
      <c r="I353" s="31">
        <v>7</v>
      </c>
      <c r="J353" s="31">
        <v>7</v>
      </c>
      <c r="K353" s="174">
        <f t="shared" si="224"/>
        <v>0</v>
      </c>
    </row>
    <row r="356" spans="4:11" ht="13.5" customHeight="1">
      <c r="D356" s="10" t="s">
        <v>100</v>
      </c>
      <c r="E356" s="7"/>
      <c r="F356" s="7"/>
      <c r="G356" s="7"/>
      <c r="H356" s="7"/>
      <c r="I356" s="7"/>
      <c r="J356" s="7"/>
      <c r="K356" s="11" t="s">
        <v>23</v>
      </c>
    </row>
    <row r="357" spans="4:11" ht="13.5" customHeight="1">
      <c r="D357" s="13" t="s">
        <v>2</v>
      </c>
      <c r="E357" s="14" t="s">
        <v>125</v>
      </c>
      <c r="F357" s="14">
        <v>28</v>
      </c>
      <c r="G357" s="14">
        <v>29</v>
      </c>
      <c r="H357" s="14">
        <v>30</v>
      </c>
      <c r="I357" s="140" t="s">
        <v>119</v>
      </c>
      <c r="J357" s="143">
        <v>2</v>
      </c>
      <c r="K357" s="15" t="s">
        <v>3</v>
      </c>
    </row>
    <row r="358" spans="4:11" ht="13.5" customHeight="1">
      <c r="D358" s="16" t="s">
        <v>45</v>
      </c>
      <c r="E358" s="17">
        <v>180393</v>
      </c>
      <c r="F358" s="18">
        <v>181031</v>
      </c>
      <c r="G358" s="18">
        <v>182515</v>
      </c>
      <c r="H358" s="18">
        <v>186502</v>
      </c>
      <c r="I358" s="18">
        <v>197696</v>
      </c>
      <c r="J358" s="18">
        <v>206948</v>
      </c>
      <c r="K358" s="17">
        <f>J358-I358</f>
        <v>9252</v>
      </c>
    </row>
    <row r="359" spans="4:11" ht="13.5" customHeight="1">
      <c r="D359" s="19" t="s">
        <v>4</v>
      </c>
      <c r="E359" s="20">
        <f t="shared" ref="E359:I359" si="225">SUM(E360:E364)</f>
        <v>10205</v>
      </c>
      <c r="F359" s="21">
        <f t="shared" si="225"/>
        <v>10449</v>
      </c>
      <c r="G359" s="21">
        <f t="shared" si="225"/>
        <v>10511</v>
      </c>
      <c r="H359" s="21">
        <f t="shared" si="225"/>
        <v>10963</v>
      </c>
      <c r="I359" s="21">
        <f t="shared" si="225"/>
        <v>11541</v>
      </c>
      <c r="J359" s="21">
        <f t="shared" ref="J359" si="226">SUM(J360:J364)</f>
        <v>12570</v>
      </c>
      <c r="K359" s="20">
        <f>J359-I359</f>
        <v>1029</v>
      </c>
    </row>
    <row r="360" spans="4:11" ht="13.5" customHeight="1">
      <c r="D360" s="23" t="s">
        <v>46</v>
      </c>
      <c r="E360" s="24">
        <v>1737</v>
      </c>
      <c r="F360" s="25">
        <v>1796</v>
      </c>
      <c r="G360" s="25">
        <v>1643</v>
      </c>
      <c r="H360" s="25">
        <v>1609</v>
      </c>
      <c r="I360" s="25">
        <v>1661</v>
      </c>
      <c r="J360" s="25">
        <v>1717</v>
      </c>
      <c r="K360" s="24">
        <f>J360-I360</f>
        <v>56</v>
      </c>
    </row>
    <row r="361" spans="4:11" ht="13.5" customHeight="1">
      <c r="D361" s="26" t="s">
        <v>47</v>
      </c>
      <c r="E361" s="27">
        <v>298</v>
      </c>
      <c r="F361" s="28">
        <v>307</v>
      </c>
      <c r="G361" s="28">
        <v>335</v>
      </c>
      <c r="H361" s="28">
        <v>345</v>
      </c>
      <c r="I361" s="28">
        <v>349</v>
      </c>
      <c r="J361" s="28">
        <v>331</v>
      </c>
      <c r="K361" s="27">
        <f>J361-I361</f>
        <v>-18</v>
      </c>
    </row>
    <row r="362" spans="4:11" ht="13.5" customHeight="1">
      <c r="D362" s="26" t="s">
        <v>48</v>
      </c>
      <c r="E362" s="27">
        <v>1650</v>
      </c>
      <c r="F362" s="28">
        <v>1941</v>
      </c>
      <c r="G362" s="28">
        <v>2405</v>
      </c>
      <c r="H362" s="28">
        <v>2982</v>
      </c>
      <c r="I362" s="28">
        <v>3409</v>
      </c>
      <c r="J362" s="28">
        <v>4440</v>
      </c>
      <c r="K362" s="27">
        <f t="shared" ref="K362:K363" si="227">J362-I362</f>
        <v>1031</v>
      </c>
    </row>
    <row r="363" spans="4:11" ht="13.5" customHeight="1">
      <c r="D363" s="26" t="s">
        <v>49</v>
      </c>
      <c r="E363" s="27">
        <v>3773</v>
      </c>
      <c r="F363" s="28">
        <v>3517</v>
      </c>
      <c r="G363" s="28">
        <v>3283</v>
      </c>
      <c r="H363" s="28">
        <v>3143</v>
      </c>
      <c r="I363" s="28">
        <v>3083</v>
      </c>
      <c r="J363" s="28">
        <v>2853</v>
      </c>
      <c r="K363" s="27">
        <f t="shared" si="227"/>
        <v>-230</v>
      </c>
    </row>
    <row r="364" spans="4:11" ht="13.5" customHeight="1">
      <c r="D364" s="29" t="s">
        <v>50</v>
      </c>
      <c r="E364" s="30">
        <v>2747</v>
      </c>
      <c r="F364" s="31">
        <v>2888</v>
      </c>
      <c r="G364" s="31">
        <v>2845</v>
      </c>
      <c r="H364" s="31">
        <v>2884</v>
      </c>
      <c r="I364" s="31">
        <v>3039</v>
      </c>
      <c r="J364" s="31">
        <v>3229</v>
      </c>
      <c r="K364" s="30">
        <f>J364-I364</f>
        <v>190</v>
      </c>
    </row>
    <row r="367" spans="4:11" ht="13.5" customHeight="1">
      <c r="D367" s="10" t="s">
        <v>101</v>
      </c>
      <c r="E367" s="10"/>
      <c r="F367" s="7"/>
      <c r="G367" s="7"/>
      <c r="H367" s="7"/>
      <c r="I367" s="7"/>
      <c r="J367" s="7"/>
      <c r="K367" s="11" t="s">
        <v>23</v>
      </c>
    </row>
    <row r="368" spans="4:11" ht="13.5" customHeight="1">
      <c r="D368" s="13" t="s">
        <v>2</v>
      </c>
      <c r="E368" s="14" t="s">
        <v>125</v>
      </c>
      <c r="F368" s="14">
        <v>28</v>
      </c>
      <c r="G368" s="14">
        <v>29</v>
      </c>
      <c r="H368" s="14">
        <v>30</v>
      </c>
      <c r="I368" s="140" t="s">
        <v>119</v>
      </c>
      <c r="J368" s="143">
        <v>2</v>
      </c>
      <c r="K368" s="15" t="s">
        <v>3</v>
      </c>
    </row>
    <row r="369" spans="2:11" ht="13.5" customHeight="1">
      <c r="D369" s="16" t="s">
        <v>45</v>
      </c>
      <c r="E369" s="35">
        <f t="shared" ref="E369:H369" si="228">ROUND(E358/E347,1)</f>
        <v>761.2</v>
      </c>
      <c r="F369" s="35">
        <f t="shared" si="228"/>
        <v>741.9</v>
      </c>
      <c r="G369" s="35">
        <f t="shared" si="228"/>
        <v>730.1</v>
      </c>
      <c r="H369" s="36">
        <f t="shared" si="228"/>
        <v>740.1</v>
      </c>
      <c r="I369" s="36">
        <f>ROUND(I358/I347,1)</f>
        <v>781.4</v>
      </c>
      <c r="J369" s="36">
        <f>ROUND(J358/J347,1)</f>
        <v>805.2</v>
      </c>
      <c r="K369" s="41">
        <f>J369-I369</f>
        <v>23.800000000000068</v>
      </c>
    </row>
    <row r="370" spans="2:11" ht="13.5" customHeight="1">
      <c r="D370" s="19" t="s">
        <v>4</v>
      </c>
      <c r="E370" s="37">
        <f t="shared" ref="E370:I370" si="229">ROUND(E359/E348,1)</f>
        <v>378</v>
      </c>
      <c r="F370" s="37">
        <f t="shared" si="229"/>
        <v>387</v>
      </c>
      <c r="G370" s="37">
        <f t="shared" si="229"/>
        <v>389.3</v>
      </c>
      <c r="H370" s="38">
        <f t="shared" si="229"/>
        <v>391.5</v>
      </c>
      <c r="I370" s="38">
        <f t="shared" si="229"/>
        <v>427.4</v>
      </c>
      <c r="J370" s="38">
        <f t="shared" ref="J370:J375" si="230">ROUND(J359/J348,1)</f>
        <v>448.9</v>
      </c>
      <c r="K370" s="37">
        <f>J370-I370</f>
        <v>21.5</v>
      </c>
    </row>
    <row r="371" spans="2:11" ht="13.5" customHeight="1">
      <c r="D371" s="23" t="s">
        <v>46</v>
      </c>
      <c r="E371" s="45">
        <f t="shared" ref="E371:F371" si="231">ROUND(E360/E349,1)</f>
        <v>579</v>
      </c>
      <c r="F371" s="45">
        <f t="shared" si="231"/>
        <v>598.70000000000005</v>
      </c>
      <c r="G371" s="45">
        <f>ROUND(G360/G349,1)</f>
        <v>547.70000000000005</v>
      </c>
      <c r="H371" s="46">
        <f t="shared" ref="H371:I371" si="232">ROUND(H360/H349,1)</f>
        <v>536.29999999999995</v>
      </c>
      <c r="I371" s="46">
        <f t="shared" si="232"/>
        <v>553.70000000000005</v>
      </c>
      <c r="J371" s="46">
        <f t="shared" si="230"/>
        <v>572.29999999999995</v>
      </c>
      <c r="K371" s="45">
        <f>J371-I371</f>
        <v>18.599999999999909</v>
      </c>
    </row>
    <row r="372" spans="2:11" ht="13.5" customHeight="1">
      <c r="D372" s="26" t="s">
        <v>47</v>
      </c>
      <c r="E372" s="41">
        <f t="shared" ref="E372:I372" si="233">ROUND(E361/E350,1)</f>
        <v>99.3</v>
      </c>
      <c r="F372" s="41">
        <f t="shared" si="233"/>
        <v>102.3</v>
      </c>
      <c r="G372" s="41">
        <f t="shared" si="233"/>
        <v>111.7</v>
      </c>
      <c r="H372" s="42">
        <f t="shared" si="233"/>
        <v>115</v>
      </c>
      <c r="I372" s="42">
        <f t="shared" si="233"/>
        <v>116.3</v>
      </c>
      <c r="J372" s="42">
        <f t="shared" si="230"/>
        <v>110.3</v>
      </c>
      <c r="K372" s="41">
        <f>J372-I372</f>
        <v>-6</v>
      </c>
    </row>
    <row r="373" spans="2:11" ht="13.5" customHeight="1">
      <c r="D373" s="26" t="s">
        <v>48</v>
      </c>
      <c r="E373" s="41">
        <f>ROUND(E362/E351,1)</f>
        <v>330</v>
      </c>
      <c r="F373" s="41">
        <f t="shared" ref="F373:I373" si="234">ROUND(F362/F351,1)</f>
        <v>388.2</v>
      </c>
      <c r="G373" s="41">
        <f t="shared" si="234"/>
        <v>481</v>
      </c>
      <c r="H373" s="42">
        <f t="shared" si="234"/>
        <v>497</v>
      </c>
      <c r="I373" s="42">
        <f t="shared" si="234"/>
        <v>568.20000000000005</v>
      </c>
      <c r="J373" s="42">
        <f t="shared" si="230"/>
        <v>740</v>
      </c>
      <c r="K373" s="41">
        <f t="shared" ref="K373:K374" si="235">J373-I373</f>
        <v>171.79999999999995</v>
      </c>
    </row>
    <row r="374" spans="2:11" ht="13.5" customHeight="1">
      <c r="D374" s="26" t="s">
        <v>49</v>
      </c>
      <c r="E374" s="41">
        <f t="shared" ref="E374:I374" si="236">ROUND(E363/E352,1)</f>
        <v>471.6</v>
      </c>
      <c r="F374" s="41">
        <f t="shared" si="236"/>
        <v>439.6</v>
      </c>
      <c r="G374" s="41">
        <f t="shared" si="236"/>
        <v>410.4</v>
      </c>
      <c r="H374" s="42">
        <f t="shared" si="236"/>
        <v>392.9</v>
      </c>
      <c r="I374" s="42">
        <f t="shared" si="236"/>
        <v>385.4</v>
      </c>
      <c r="J374" s="42">
        <f t="shared" si="230"/>
        <v>317</v>
      </c>
      <c r="K374" s="41">
        <f t="shared" si="235"/>
        <v>-68.399999999999977</v>
      </c>
    </row>
    <row r="375" spans="2:11" ht="13.5" customHeight="1">
      <c r="D375" s="29" t="s">
        <v>50</v>
      </c>
      <c r="E375" s="43">
        <f t="shared" ref="E375:I375" si="237">ROUND(E364/E353,1)</f>
        <v>343.4</v>
      </c>
      <c r="F375" s="43">
        <f t="shared" si="237"/>
        <v>361</v>
      </c>
      <c r="G375" s="43">
        <f t="shared" si="237"/>
        <v>355.6</v>
      </c>
      <c r="H375" s="44">
        <f t="shared" si="237"/>
        <v>360.5</v>
      </c>
      <c r="I375" s="44">
        <f t="shared" si="237"/>
        <v>434.1</v>
      </c>
      <c r="J375" s="44">
        <f t="shared" si="230"/>
        <v>461.3</v>
      </c>
      <c r="K375" s="43">
        <f>J375-I375</f>
        <v>27.199999999999989</v>
      </c>
    </row>
    <row r="378" spans="2:11" ht="13.5" customHeight="1">
      <c r="D378" s="10" t="s">
        <v>102</v>
      </c>
      <c r="E378" s="10"/>
      <c r="F378" s="7"/>
      <c r="G378" s="7"/>
      <c r="H378" s="7"/>
      <c r="I378" s="7"/>
      <c r="J378" s="7"/>
      <c r="K378" s="11" t="s">
        <v>23</v>
      </c>
    </row>
    <row r="379" spans="2:11" ht="13.5" customHeight="1">
      <c r="D379" s="13" t="s">
        <v>2</v>
      </c>
      <c r="E379" s="14" t="s">
        <v>125</v>
      </c>
      <c r="F379" s="14">
        <v>28</v>
      </c>
      <c r="G379" s="14">
        <v>29</v>
      </c>
      <c r="H379" s="14">
        <v>30</v>
      </c>
      <c r="I379" s="140" t="s">
        <v>119</v>
      </c>
      <c r="J379" s="143">
        <v>2</v>
      </c>
      <c r="K379" s="15" t="s">
        <v>3</v>
      </c>
    </row>
    <row r="380" spans="2:11" ht="13.5" customHeight="1">
      <c r="B380" s="71"/>
      <c r="D380" s="16" t="s">
        <v>45</v>
      </c>
      <c r="E380" s="17">
        <v>4299</v>
      </c>
      <c r="F380" s="18">
        <v>4318</v>
      </c>
      <c r="G380" s="18">
        <v>4516</v>
      </c>
      <c r="H380" s="18">
        <v>4665</v>
      </c>
      <c r="I380" s="18">
        <v>4880</v>
      </c>
      <c r="J380" s="18">
        <v>5324</v>
      </c>
      <c r="K380" s="17">
        <f>J380-I380</f>
        <v>444</v>
      </c>
    </row>
    <row r="381" spans="2:11" ht="13.5" customHeight="1">
      <c r="B381" s="2"/>
      <c r="D381" s="19" t="s">
        <v>4</v>
      </c>
      <c r="E381" s="20">
        <f t="shared" ref="E381:H381" si="238">SUM(E382:E386)</f>
        <v>227</v>
      </c>
      <c r="F381" s="21">
        <f t="shared" si="238"/>
        <v>232</v>
      </c>
      <c r="G381" s="21">
        <f t="shared" si="238"/>
        <v>226</v>
      </c>
      <c r="H381" s="21">
        <f t="shared" si="238"/>
        <v>253</v>
      </c>
      <c r="I381" s="21">
        <f t="shared" ref="I381" si="239">SUM(I382:I386)</f>
        <v>268</v>
      </c>
      <c r="J381" s="21">
        <f t="shared" ref="J381" si="240">SUM(J382:J386)</f>
        <v>281</v>
      </c>
      <c r="K381" s="20">
        <f>J381-I381</f>
        <v>13</v>
      </c>
    </row>
    <row r="382" spans="2:11" ht="13.5" customHeight="1">
      <c r="B382" s="2"/>
      <c r="D382" s="23" t="s">
        <v>46</v>
      </c>
      <c r="E382" s="24">
        <v>32</v>
      </c>
      <c r="F382" s="25">
        <v>33</v>
      </c>
      <c r="G382" s="25">
        <v>33</v>
      </c>
      <c r="H382" s="25">
        <v>35</v>
      </c>
      <c r="I382" s="25">
        <v>35</v>
      </c>
      <c r="J382" s="25">
        <v>34</v>
      </c>
      <c r="K382" s="24">
        <f>J382-I382</f>
        <v>-1</v>
      </c>
    </row>
    <row r="383" spans="2:11" ht="13.5" customHeight="1">
      <c r="D383" s="26" t="s">
        <v>47</v>
      </c>
      <c r="E383" s="27">
        <v>20</v>
      </c>
      <c r="F383" s="28">
        <v>19</v>
      </c>
      <c r="G383" s="28">
        <v>19</v>
      </c>
      <c r="H383" s="28">
        <v>19</v>
      </c>
      <c r="I383" s="28">
        <v>20</v>
      </c>
      <c r="J383" s="28">
        <v>20</v>
      </c>
      <c r="K383" s="166">
        <f>J383-I383</f>
        <v>0</v>
      </c>
    </row>
    <row r="384" spans="2:11" ht="13.5" customHeight="1">
      <c r="D384" s="26" t="s">
        <v>48</v>
      </c>
      <c r="E384" s="27">
        <v>30</v>
      </c>
      <c r="F384" s="28">
        <v>29</v>
      </c>
      <c r="G384" s="28">
        <v>33</v>
      </c>
      <c r="H384" s="28">
        <v>52</v>
      </c>
      <c r="I384" s="28">
        <v>61</v>
      </c>
      <c r="J384" s="28">
        <v>65</v>
      </c>
      <c r="K384" s="27">
        <f t="shared" ref="K384:K385" si="241">J384-I384</f>
        <v>4</v>
      </c>
    </row>
    <row r="385" spans="3:12" ht="13.5" customHeight="1">
      <c r="D385" s="26" t="s">
        <v>49</v>
      </c>
      <c r="E385" s="27">
        <v>95</v>
      </c>
      <c r="F385" s="28">
        <v>97</v>
      </c>
      <c r="G385" s="28">
        <v>88</v>
      </c>
      <c r="H385" s="28">
        <v>92</v>
      </c>
      <c r="I385" s="28">
        <v>100</v>
      </c>
      <c r="J385" s="28">
        <v>105</v>
      </c>
      <c r="K385" s="27">
        <f t="shared" si="241"/>
        <v>5</v>
      </c>
    </row>
    <row r="386" spans="3:12" ht="13.5" customHeight="1">
      <c r="D386" s="29" t="s">
        <v>50</v>
      </c>
      <c r="E386" s="30">
        <v>50</v>
      </c>
      <c r="F386" s="31">
        <v>54</v>
      </c>
      <c r="G386" s="31">
        <v>53</v>
      </c>
      <c r="H386" s="31">
        <v>55</v>
      </c>
      <c r="I386" s="31">
        <v>52</v>
      </c>
      <c r="J386" s="31">
        <v>57</v>
      </c>
      <c r="K386" s="30">
        <f>J386-I386</f>
        <v>5</v>
      </c>
    </row>
    <row r="389" spans="3:12" ht="13.5" customHeight="1">
      <c r="D389" s="10" t="s">
        <v>103</v>
      </c>
      <c r="E389" s="10"/>
      <c r="F389" s="10"/>
      <c r="G389" s="7"/>
      <c r="H389" s="7"/>
      <c r="I389" s="7"/>
      <c r="J389" s="7"/>
      <c r="K389" s="11" t="s">
        <v>23</v>
      </c>
    </row>
    <row r="390" spans="3:12" ht="13.5" customHeight="1">
      <c r="C390" s="12"/>
      <c r="D390" s="13" t="s">
        <v>2</v>
      </c>
      <c r="E390" s="14" t="s">
        <v>125</v>
      </c>
      <c r="F390" s="14">
        <v>28</v>
      </c>
      <c r="G390" s="14">
        <v>29</v>
      </c>
      <c r="H390" s="14">
        <v>30</v>
      </c>
      <c r="I390" s="140" t="s">
        <v>119</v>
      </c>
      <c r="J390" s="143">
        <v>2</v>
      </c>
      <c r="K390" s="15" t="s">
        <v>3</v>
      </c>
    </row>
    <row r="391" spans="3:12" ht="13.5" customHeight="1">
      <c r="C391" s="2"/>
      <c r="D391" s="16" t="s">
        <v>45</v>
      </c>
      <c r="E391" s="35">
        <f t="shared" ref="E391:J397" si="242">ROUND(E358/E380,1)</f>
        <v>42</v>
      </c>
      <c r="F391" s="35">
        <f t="shared" si="242"/>
        <v>41.9</v>
      </c>
      <c r="G391" s="35">
        <f t="shared" si="242"/>
        <v>40.4</v>
      </c>
      <c r="H391" s="35">
        <f t="shared" si="242"/>
        <v>40</v>
      </c>
      <c r="I391" s="36">
        <f t="shared" si="242"/>
        <v>40.5</v>
      </c>
      <c r="J391" s="36">
        <f t="shared" si="242"/>
        <v>38.9</v>
      </c>
      <c r="K391" s="41">
        <f>J391-I391</f>
        <v>-1.6000000000000014</v>
      </c>
    </row>
    <row r="392" spans="3:12" ht="13.5" customHeight="1">
      <c r="C392" s="2"/>
      <c r="D392" s="19" t="s">
        <v>4</v>
      </c>
      <c r="E392" s="37">
        <f t="shared" ref="E392:I392" si="243">ROUND(E359/E381,1)</f>
        <v>45</v>
      </c>
      <c r="F392" s="37">
        <f t="shared" si="243"/>
        <v>45</v>
      </c>
      <c r="G392" s="37">
        <f t="shared" si="243"/>
        <v>46.5</v>
      </c>
      <c r="H392" s="37">
        <f t="shared" si="243"/>
        <v>43.3</v>
      </c>
      <c r="I392" s="38">
        <f t="shared" si="243"/>
        <v>43.1</v>
      </c>
      <c r="J392" s="38">
        <f t="shared" si="242"/>
        <v>44.7</v>
      </c>
      <c r="K392" s="37">
        <f>J392-I392</f>
        <v>1.6000000000000014</v>
      </c>
    </row>
    <row r="393" spans="3:12" ht="13.5" customHeight="1">
      <c r="C393" s="76"/>
      <c r="D393" s="23" t="s">
        <v>46</v>
      </c>
      <c r="E393" s="45">
        <f t="shared" ref="E393:I393" si="244">ROUND(E360/E382,1)</f>
        <v>54.3</v>
      </c>
      <c r="F393" s="45">
        <f t="shared" si="244"/>
        <v>54.4</v>
      </c>
      <c r="G393" s="45">
        <f t="shared" si="244"/>
        <v>49.8</v>
      </c>
      <c r="H393" s="45">
        <f t="shared" si="244"/>
        <v>46</v>
      </c>
      <c r="I393" s="46">
        <f t="shared" si="244"/>
        <v>47.5</v>
      </c>
      <c r="J393" s="46">
        <f t="shared" si="242"/>
        <v>50.5</v>
      </c>
      <c r="K393" s="39">
        <f>J393-I393</f>
        <v>3</v>
      </c>
    </row>
    <row r="394" spans="3:12" ht="13.5" customHeight="1">
      <c r="C394" s="2"/>
      <c r="D394" s="26" t="s">
        <v>47</v>
      </c>
      <c r="E394" s="41">
        <f t="shared" ref="E394" si="245">ROUND(E361/E383,1)</f>
        <v>14.9</v>
      </c>
      <c r="F394" s="41">
        <f>ROUND(F361/F383,1)</f>
        <v>16.2</v>
      </c>
      <c r="G394" s="41">
        <f t="shared" ref="G394:I394" si="246">ROUND(G361/G383,1)</f>
        <v>17.600000000000001</v>
      </c>
      <c r="H394" s="41">
        <f t="shared" si="246"/>
        <v>18.2</v>
      </c>
      <c r="I394" s="42">
        <f t="shared" si="246"/>
        <v>17.5</v>
      </c>
      <c r="J394" s="42">
        <f t="shared" si="242"/>
        <v>16.600000000000001</v>
      </c>
      <c r="K394" s="41">
        <f>J394-I394</f>
        <v>-0.89999999999999858</v>
      </c>
    </row>
    <row r="395" spans="3:12" ht="13.5" customHeight="1">
      <c r="C395" s="2"/>
      <c r="D395" s="26" t="s">
        <v>48</v>
      </c>
      <c r="E395" s="41">
        <f t="shared" ref="E395:G395" si="247">ROUND(E362/E384,1)</f>
        <v>55</v>
      </c>
      <c r="F395" s="41">
        <f t="shared" si="247"/>
        <v>66.900000000000006</v>
      </c>
      <c r="G395" s="41">
        <f t="shared" si="247"/>
        <v>72.900000000000006</v>
      </c>
      <c r="H395" s="41">
        <f>ROUND(H362/H384,1)</f>
        <v>57.3</v>
      </c>
      <c r="I395" s="42">
        <f t="shared" ref="I395" si="248">ROUND(I362/I384,1)</f>
        <v>55.9</v>
      </c>
      <c r="J395" s="42">
        <f t="shared" si="242"/>
        <v>68.3</v>
      </c>
      <c r="K395" s="41">
        <f t="shared" ref="K395:K397" si="249">J395-I395</f>
        <v>12.399999999999999</v>
      </c>
    </row>
    <row r="396" spans="3:12" ht="13.5" customHeight="1">
      <c r="C396" s="2"/>
      <c r="D396" s="26" t="s">
        <v>49</v>
      </c>
      <c r="E396" s="41">
        <f t="shared" ref="E396:I396" si="250">ROUND(E363/E385,1)</f>
        <v>39.700000000000003</v>
      </c>
      <c r="F396" s="41">
        <f t="shared" si="250"/>
        <v>36.299999999999997</v>
      </c>
      <c r="G396" s="41">
        <f t="shared" si="250"/>
        <v>37.299999999999997</v>
      </c>
      <c r="H396" s="41">
        <f t="shared" si="250"/>
        <v>34.200000000000003</v>
      </c>
      <c r="I396" s="42">
        <f t="shared" si="250"/>
        <v>30.8</v>
      </c>
      <c r="J396" s="42">
        <f t="shared" si="242"/>
        <v>27.2</v>
      </c>
      <c r="K396" s="41">
        <f t="shared" si="249"/>
        <v>-3.6000000000000014</v>
      </c>
      <c r="L396" s="2"/>
    </row>
    <row r="397" spans="3:12" ht="13.5" customHeight="1">
      <c r="C397" s="2"/>
      <c r="D397" s="29" t="s">
        <v>50</v>
      </c>
      <c r="E397" s="43">
        <f t="shared" ref="E397:I397" si="251">ROUND(E364/E386,1)</f>
        <v>54.9</v>
      </c>
      <c r="F397" s="43">
        <f t="shared" si="251"/>
        <v>53.5</v>
      </c>
      <c r="G397" s="43">
        <f t="shared" si="251"/>
        <v>53.7</v>
      </c>
      <c r="H397" s="43">
        <f t="shared" si="251"/>
        <v>52.4</v>
      </c>
      <c r="I397" s="44">
        <f t="shared" si="251"/>
        <v>58.4</v>
      </c>
      <c r="J397" s="44">
        <f t="shared" si="242"/>
        <v>56.6</v>
      </c>
      <c r="K397" s="67">
        <f t="shared" si="249"/>
        <v>-1.7999999999999972</v>
      </c>
      <c r="L397" s="22"/>
    </row>
    <row r="398" spans="3:12" ht="13.5" customHeight="1">
      <c r="L398" s="2"/>
    </row>
    <row r="399" spans="3:12" ht="13.5" customHeight="1">
      <c r="L399" s="2"/>
    </row>
    <row r="400" spans="3:12" ht="13.5" customHeight="1">
      <c r="C400" s="71" t="s">
        <v>105</v>
      </c>
      <c r="D400" s="2"/>
      <c r="E400" s="7"/>
      <c r="F400" s="7"/>
      <c r="G400" s="7"/>
      <c r="H400" s="7"/>
      <c r="I400" s="7"/>
      <c r="J400" s="7"/>
      <c r="K400" s="8"/>
      <c r="L400" s="2"/>
    </row>
    <row r="401" spans="2:12" ht="13.5" customHeight="1">
      <c r="C401" s="2"/>
      <c r="D401" s="9"/>
      <c r="E401" s="7"/>
      <c r="F401" s="7"/>
      <c r="G401" s="7"/>
      <c r="H401" s="7"/>
      <c r="I401" s="7"/>
      <c r="J401" s="7"/>
      <c r="K401" s="8"/>
      <c r="L401" s="2"/>
    </row>
    <row r="402" spans="2:12" ht="13.5" customHeight="1">
      <c r="C402" s="2"/>
      <c r="D402" s="10" t="s">
        <v>106</v>
      </c>
      <c r="E402" s="7"/>
      <c r="F402" s="7"/>
      <c r="G402" s="7"/>
      <c r="H402" s="7"/>
      <c r="I402" s="7"/>
      <c r="J402" s="7"/>
      <c r="K402" s="11" t="s">
        <v>24</v>
      </c>
    </row>
    <row r="403" spans="2:12" ht="13.5" customHeight="1">
      <c r="D403" s="13" t="s">
        <v>2</v>
      </c>
      <c r="E403" s="14" t="s">
        <v>125</v>
      </c>
      <c r="F403" s="14">
        <v>28</v>
      </c>
      <c r="G403" s="14">
        <v>29</v>
      </c>
      <c r="H403" s="14">
        <v>30</v>
      </c>
      <c r="I403" s="140" t="s">
        <v>119</v>
      </c>
      <c r="J403" s="143">
        <v>2</v>
      </c>
      <c r="K403" s="15" t="s">
        <v>3</v>
      </c>
      <c r="L403" s="22"/>
    </row>
    <row r="404" spans="2:12" ht="13.5" customHeight="1">
      <c r="D404" s="16" t="s">
        <v>45</v>
      </c>
      <c r="E404" s="17">
        <v>1114</v>
      </c>
      <c r="F404" s="18">
        <v>1125</v>
      </c>
      <c r="G404" s="18">
        <v>1135</v>
      </c>
      <c r="H404" s="18">
        <v>1141</v>
      </c>
      <c r="I404" s="18">
        <v>1146</v>
      </c>
      <c r="J404" s="18">
        <v>1149</v>
      </c>
      <c r="K404" s="17">
        <f>J404-I404</f>
        <v>3</v>
      </c>
      <c r="L404" s="2"/>
    </row>
    <row r="405" spans="2:12" ht="13.5" customHeight="1">
      <c r="D405" s="19" t="s">
        <v>4</v>
      </c>
      <c r="E405" s="20">
        <f t="shared" ref="E405:H405" si="252">SUM(E406:E410)</f>
        <v>72</v>
      </c>
      <c r="F405" s="21">
        <f t="shared" si="252"/>
        <v>72</v>
      </c>
      <c r="G405" s="21">
        <f t="shared" si="252"/>
        <v>71</v>
      </c>
      <c r="H405" s="21">
        <f t="shared" si="252"/>
        <v>71</v>
      </c>
      <c r="I405" s="21">
        <f t="shared" ref="I405" si="253">SUM(I406:I410)</f>
        <v>71</v>
      </c>
      <c r="J405" s="21">
        <f t="shared" ref="J405" si="254">SUM(J406:J410)</f>
        <v>71</v>
      </c>
      <c r="K405" s="175">
        <v>0</v>
      </c>
      <c r="L405" s="2"/>
    </row>
    <row r="406" spans="2:12" ht="13.5" customHeight="1">
      <c r="D406" s="23" t="s">
        <v>46</v>
      </c>
      <c r="E406" s="24">
        <v>12</v>
      </c>
      <c r="F406" s="25">
        <v>12</v>
      </c>
      <c r="G406" s="25">
        <v>12</v>
      </c>
      <c r="H406" s="25">
        <v>12</v>
      </c>
      <c r="I406" s="25">
        <v>12</v>
      </c>
      <c r="J406" s="25">
        <v>12</v>
      </c>
      <c r="K406" s="173">
        <v>0</v>
      </c>
      <c r="L406" s="2"/>
    </row>
    <row r="407" spans="2:12" ht="13.5" customHeight="1">
      <c r="D407" s="26" t="s">
        <v>47</v>
      </c>
      <c r="E407" s="27">
        <v>11</v>
      </c>
      <c r="F407" s="28">
        <v>11</v>
      </c>
      <c r="G407" s="28">
        <v>11</v>
      </c>
      <c r="H407" s="28">
        <v>11</v>
      </c>
      <c r="I407" s="28">
        <v>11</v>
      </c>
      <c r="J407" s="28">
        <v>11</v>
      </c>
      <c r="K407" s="165">
        <v>0</v>
      </c>
      <c r="L407" s="2"/>
    </row>
    <row r="408" spans="2:12" ht="13.5" customHeight="1">
      <c r="D408" s="26" t="s">
        <v>48</v>
      </c>
      <c r="E408" s="27">
        <v>16</v>
      </c>
      <c r="F408" s="28">
        <v>16</v>
      </c>
      <c r="G408" s="28">
        <v>16</v>
      </c>
      <c r="H408" s="28">
        <v>16</v>
      </c>
      <c r="I408" s="28">
        <v>16</v>
      </c>
      <c r="J408" s="28">
        <v>16</v>
      </c>
      <c r="K408" s="165">
        <v>0</v>
      </c>
      <c r="L408" s="2"/>
    </row>
    <row r="409" spans="2:12" ht="13.5" customHeight="1">
      <c r="B409" s="2"/>
      <c r="D409" s="26" t="s">
        <v>49</v>
      </c>
      <c r="E409" s="27">
        <v>18</v>
      </c>
      <c r="F409" s="28">
        <v>18</v>
      </c>
      <c r="G409" s="28">
        <v>18</v>
      </c>
      <c r="H409" s="28">
        <v>18</v>
      </c>
      <c r="I409" s="28">
        <v>18</v>
      </c>
      <c r="J409" s="28">
        <v>18</v>
      </c>
      <c r="K409" s="165">
        <v>0</v>
      </c>
    </row>
    <row r="410" spans="2:12" ht="13.5" customHeight="1">
      <c r="B410" s="2"/>
      <c r="D410" s="29" t="s">
        <v>50</v>
      </c>
      <c r="E410" s="30">
        <v>15</v>
      </c>
      <c r="F410" s="31">
        <v>15</v>
      </c>
      <c r="G410" s="31">
        <v>14</v>
      </c>
      <c r="H410" s="31">
        <v>14</v>
      </c>
      <c r="I410" s="31">
        <v>14</v>
      </c>
      <c r="J410" s="31">
        <v>14</v>
      </c>
      <c r="K410" s="174">
        <v>0</v>
      </c>
    </row>
    <row r="411" spans="2:12" ht="13.5" customHeight="1">
      <c r="B411" s="2"/>
    </row>
    <row r="412" spans="2:12" ht="13.5" customHeight="1">
      <c r="B412" s="2"/>
      <c r="D412" s="2"/>
      <c r="E412" s="7"/>
      <c r="F412" s="7"/>
      <c r="G412" s="7"/>
      <c r="H412" s="7"/>
      <c r="I412" s="7"/>
      <c r="J412" s="7"/>
      <c r="K412" s="8"/>
    </row>
    <row r="413" spans="2:12" ht="13.5" customHeight="1">
      <c r="D413" s="10" t="s">
        <v>107</v>
      </c>
      <c r="E413" s="7"/>
      <c r="F413" s="7"/>
      <c r="G413" s="7"/>
      <c r="H413" s="7"/>
      <c r="I413" s="7"/>
      <c r="J413" s="7"/>
      <c r="K413" s="11" t="s">
        <v>23</v>
      </c>
    </row>
    <row r="414" spans="2:12" ht="13.5" customHeight="1">
      <c r="B414" s="2"/>
      <c r="D414" s="13" t="s">
        <v>2</v>
      </c>
      <c r="E414" s="14" t="s">
        <v>125</v>
      </c>
      <c r="F414" s="14">
        <v>28</v>
      </c>
      <c r="G414" s="14">
        <v>29</v>
      </c>
      <c r="H414" s="14">
        <v>30</v>
      </c>
      <c r="I414" s="140" t="s">
        <v>119</v>
      </c>
      <c r="J414" s="143">
        <v>2</v>
      </c>
      <c r="K414" s="15" t="s">
        <v>3</v>
      </c>
    </row>
    <row r="415" spans="2:12" ht="13.5" customHeight="1">
      <c r="B415" s="77"/>
      <c r="D415" s="16" t="s">
        <v>45</v>
      </c>
      <c r="E415" s="17">
        <v>137894</v>
      </c>
      <c r="F415" s="18">
        <v>139821</v>
      </c>
      <c r="G415" s="18">
        <v>141944</v>
      </c>
      <c r="H415" s="18">
        <v>143379</v>
      </c>
      <c r="I415" s="18">
        <v>144434</v>
      </c>
      <c r="J415" s="18">
        <v>144823</v>
      </c>
      <c r="K415" s="17">
        <f>J415-I415</f>
        <v>389</v>
      </c>
    </row>
    <row r="416" spans="2:12" ht="13.5" customHeight="1">
      <c r="B416" s="2"/>
      <c r="D416" s="151" t="s">
        <v>128</v>
      </c>
      <c r="E416" s="20">
        <f t="shared" ref="E416:I416" si="255">SUM(E417:E421)</f>
        <v>8244</v>
      </c>
      <c r="F416" s="21">
        <f t="shared" si="255"/>
        <v>8376</v>
      </c>
      <c r="G416" s="21">
        <f t="shared" si="255"/>
        <v>8503</v>
      </c>
      <c r="H416" s="21">
        <f t="shared" si="255"/>
        <v>8556</v>
      </c>
      <c r="I416" s="21">
        <f t="shared" si="255"/>
        <v>8562</v>
      </c>
      <c r="J416" s="21">
        <f t="shared" ref="J416" si="256">SUM(J417:J421)</f>
        <v>8440</v>
      </c>
      <c r="K416" s="20">
        <f>J416-I416</f>
        <v>-122</v>
      </c>
    </row>
    <row r="417" spans="2:11" ht="13.5" customHeight="1">
      <c r="B417" s="2"/>
      <c r="D417" s="23" t="s">
        <v>46</v>
      </c>
      <c r="E417" s="24">
        <v>960</v>
      </c>
      <c r="F417" s="25">
        <v>978</v>
      </c>
      <c r="G417" s="25">
        <v>1030</v>
      </c>
      <c r="H417" s="25">
        <v>1017</v>
      </c>
      <c r="I417" s="25">
        <v>1020</v>
      </c>
      <c r="J417" s="25">
        <v>1007</v>
      </c>
      <c r="K417" s="24">
        <f>J417-I417</f>
        <v>-13</v>
      </c>
    </row>
    <row r="418" spans="2:11" ht="13.5" customHeight="1">
      <c r="B418" s="2"/>
      <c r="D418" s="152" t="s">
        <v>129</v>
      </c>
      <c r="E418" s="27">
        <v>781</v>
      </c>
      <c r="F418" s="28">
        <v>760</v>
      </c>
      <c r="G418" s="28">
        <v>720</v>
      </c>
      <c r="H418" s="28">
        <v>713</v>
      </c>
      <c r="I418" s="28">
        <v>707</v>
      </c>
      <c r="J418" s="28">
        <v>706</v>
      </c>
      <c r="K418" s="27">
        <f>J418-I418</f>
        <v>-1</v>
      </c>
    </row>
    <row r="419" spans="2:11" ht="13.5" customHeight="1">
      <c r="B419" s="2"/>
      <c r="D419" s="152" t="s">
        <v>130</v>
      </c>
      <c r="E419" s="27">
        <v>2189</v>
      </c>
      <c r="F419" s="28">
        <v>2233</v>
      </c>
      <c r="G419" s="28">
        <v>2282</v>
      </c>
      <c r="H419" s="28">
        <v>2297</v>
      </c>
      <c r="I419" s="28">
        <v>2283</v>
      </c>
      <c r="J419" s="28">
        <v>2208</v>
      </c>
      <c r="K419" s="27">
        <f t="shared" ref="K419:K420" si="257">J419-I419</f>
        <v>-75</v>
      </c>
    </row>
    <row r="420" spans="2:11" ht="13.5" customHeight="1">
      <c r="B420" s="2"/>
      <c r="D420" s="26" t="s">
        <v>49</v>
      </c>
      <c r="E420" s="27">
        <v>2592</v>
      </c>
      <c r="F420" s="28">
        <v>2673</v>
      </c>
      <c r="G420" s="28">
        <v>2713</v>
      </c>
      <c r="H420" s="28">
        <v>2755</v>
      </c>
      <c r="I420" s="28">
        <v>2788</v>
      </c>
      <c r="J420" s="28">
        <v>2763</v>
      </c>
      <c r="K420" s="27">
        <f t="shared" si="257"/>
        <v>-25</v>
      </c>
    </row>
    <row r="421" spans="2:11" ht="13.5" customHeight="1">
      <c r="B421" s="2"/>
      <c r="D421" s="153" t="s">
        <v>131</v>
      </c>
      <c r="E421" s="30">
        <v>1722</v>
      </c>
      <c r="F421" s="31">
        <v>1732</v>
      </c>
      <c r="G421" s="31">
        <v>1758</v>
      </c>
      <c r="H421" s="31">
        <v>1774</v>
      </c>
      <c r="I421" s="31">
        <v>1764</v>
      </c>
      <c r="J421" s="31">
        <v>1756</v>
      </c>
      <c r="K421" s="30">
        <f>J421-I421</f>
        <v>-8</v>
      </c>
    </row>
    <row r="422" spans="2:11" ht="13.5" customHeight="1">
      <c r="E422" s="160" t="s">
        <v>132</v>
      </c>
    </row>
    <row r="423" spans="2:11" ht="13.5" customHeight="1">
      <c r="D423" s="32"/>
      <c r="E423" s="33"/>
      <c r="F423" s="33"/>
      <c r="G423" s="33"/>
      <c r="H423" s="33"/>
      <c r="I423" s="33"/>
      <c r="J423" s="33"/>
      <c r="K423" s="33"/>
    </row>
    <row r="424" spans="2:11" ht="13.5" customHeight="1">
      <c r="D424" s="10" t="s">
        <v>108</v>
      </c>
      <c r="E424" s="10"/>
      <c r="F424" s="7"/>
      <c r="G424" s="7"/>
      <c r="H424" s="7"/>
      <c r="I424" s="7"/>
      <c r="J424" s="7"/>
      <c r="K424" s="11" t="s">
        <v>23</v>
      </c>
    </row>
    <row r="425" spans="2:11" ht="13.5" customHeight="1">
      <c r="D425" s="13" t="s">
        <v>2</v>
      </c>
      <c r="E425" s="14" t="s">
        <v>125</v>
      </c>
      <c r="F425" s="14">
        <v>28</v>
      </c>
      <c r="G425" s="14">
        <v>29</v>
      </c>
      <c r="H425" s="14">
        <v>30</v>
      </c>
      <c r="I425" s="140" t="s">
        <v>119</v>
      </c>
      <c r="J425" s="143">
        <v>2</v>
      </c>
      <c r="K425" s="15" t="s">
        <v>3</v>
      </c>
    </row>
    <row r="426" spans="2:11" ht="13.5" customHeight="1">
      <c r="D426" s="16" t="s">
        <v>45</v>
      </c>
      <c r="E426" s="17">
        <v>80905</v>
      </c>
      <c r="F426" s="18">
        <v>82372</v>
      </c>
      <c r="G426" s="18">
        <v>83802</v>
      </c>
      <c r="H426" s="18">
        <v>84600</v>
      </c>
      <c r="I426" s="18">
        <v>85336</v>
      </c>
      <c r="J426" s="18">
        <v>85933</v>
      </c>
      <c r="K426" s="17">
        <f>J426-I426</f>
        <v>597</v>
      </c>
    </row>
    <row r="427" spans="2:11" ht="13.5" customHeight="1">
      <c r="D427" s="19" t="s">
        <v>4</v>
      </c>
      <c r="E427" s="20">
        <f t="shared" ref="E427:I427" si="258">SUM(E428:E432)</f>
        <v>5442</v>
      </c>
      <c r="F427" s="21">
        <f t="shared" si="258"/>
        <v>5505</v>
      </c>
      <c r="G427" s="21">
        <f t="shared" si="258"/>
        <v>5547</v>
      </c>
      <c r="H427" s="21">
        <f t="shared" si="258"/>
        <v>5520</v>
      </c>
      <c r="I427" s="21">
        <f t="shared" si="258"/>
        <v>5555</v>
      </c>
      <c r="J427" s="21">
        <f t="shared" ref="J427" si="259">SUM(J428:J432)</f>
        <v>5533</v>
      </c>
      <c r="K427" s="20">
        <f>J427-I427</f>
        <v>-22</v>
      </c>
    </row>
    <row r="428" spans="2:11" ht="13.5" customHeight="1">
      <c r="D428" s="23" t="s">
        <v>46</v>
      </c>
      <c r="E428" s="24">
        <v>805</v>
      </c>
      <c r="F428" s="25">
        <v>797</v>
      </c>
      <c r="G428" s="25">
        <v>811</v>
      </c>
      <c r="H428" s="25">
        <v>814</v>
      </c>
      <c r="I428" s="25">
        <v>825</v>
      </c>
      <c r="J428" s="25">
        <v>830</v>
      </c>
      <c r="K428" s="24">
        <f>J428-I428</f>
        <v>5</v>
      </c>
    </row>
    <row r="429" spans="2:11" ht="13.5" customHeight="1">
      <c r="C429" s="2"/>
      <c r="D429" s="26" t="s">
        <v>47</v>
      </c>
      <c r="E429" s="27">
        <v>674</v>
      </c>
      <c r="F429" s="28">
        <v>678</v>
      </c>
      <c r="G429" s="28">
        <v>680</v>
      </c>
      <c r="H429" s="28">
        <v>664</v>
      </c>
      <c r="I429" s="28">
        <v>662</v>
      </c>
      <c r="J429" s="28">
        <v>663</v>
      </c>
      <c r="K429" s="27">
        <f>J429-I429</f>
        <v>1</v>
      </c>
    </row>
    <row r="430" spans="2:11" ht="13.5" customHeight="1">
      <c r="C430" s="2"/>
      <c r="D430" s="26" t="s">
        <v>48</v>
      </c>
      <c r="E430" s="27">
        <v>1287</v>
      </c>
      <c r="F430" s="28">
        <v>1303</v>
      </c>
      <c r="G430" s="28">
        <v>1308</v>
      </c>
      <c r="H430" s="28">
        <v>1299</v>
      </c>
      <c r="I430" s="28">
        <v>1307</v>
      </c>
      <c r="J430" s="28">
        <v>1263</v>
      </c>
      <c r="K430" s="27">
        <f t="shared" ref="K430:K432" si="260">J430-I430</f>
        <v>-44</v>
      </c>
    </row>
    <row r="431" spans="2:11" ht="13.5" customHeight="1">
      <c r="C431" s="2"/>
      <c r="D431" s="26" t="s">
        <v>49</v>
      </c>
      <c r="E431" s="27">
        <v>1496</v>
      </c>
      <c r="F431" s="28">
        <v>1537</v>
      </c>
      <c r="G431" s="28">
        <v>1555</v>
      </c>
      <c r="H431" s="28">
        <v>1550</v>
      </c>
      <c r="I431" s="28">
        <v>1563</v>
      </c>
      <c r="J431" s="28">
        <v>1587</v>
      </c>
      <c r="K431" s="27">
        <f t="shared" si="260"/>
        <v>24</v>
      </c>
    </row>
    <row r="432" spans="2:11" ht="13.5" customHeight="1">
      <c r="C432" s="2"/>
      <c r="D432" s="29" t="s">
        <v>50</v>
      </c>
      <c r="E432" s="30">
        <v>1180</v>
      </c>
      <c r="F432" s="31">
        <v>1190</v>
      </c>
      <c r="G432" s="31">
        <v>1193</v>
      </c>
      <c r="H432" s="31">
        <v>1193</v>
      </c>
      <c r="I432" s="31">
        <v>1198</v>
      </c>
      <c r="J432" s="31">
        <v>1190</v>
      </c>
      <c r="K432" s="30">
        <f t="shared" si="260"/>
        <v>-8</v>
      </c>
    </row>
    <row r="435" spans="3:12" ht="13.5" customHeight="1">
      <c r="C435" s="71" t="s">
        <v>109</v>
      </c>
      <c r="D435" s="2"/>
      <c r="E435" s="7"/>
      <c r="F435" s="7"/>
      <c r="G435" s="7"/>
      <c r="H435" s="7"/>
      <c r="I435" s="7"/>
      <c r="J435" s="7"/>
      <c r="K435" s="8"/>
    </row>
    <row r="436" spans="3:12" ht="13.5" customHeight="1">
      <c r="C436" s="2"/>
      <c r="D436" s="9"/>
      <c r="E436" s="7"/>
      <c r="F436" s="7"/>
      <c r="G436" s="7"/>
      <c r="H436" s="7"/>
      <c r="I436" s="7"/>
      <c r="J436" s="7"/>
      <c r="K436" s="8"/>
    </row>
    <row r="437" spans="3:12" ht="13.5" customHeight="1">
      <c r="C437" s="2"/>
      <c r="D437" s="10" t="s">
        <v>110</v>
      </c>
      <c r="E437" s="7"/>
      <c r="F437" s="7"/>
      <c r="G437" s="7"/>
      <c r="H437" s="7"/>
      <c r="I437" s="7"/>
      <c r="J437" s="7"/>
      <c r="K437" s="11" t="s">
        <v>24</v>
      </c>
    </row>
    <row r="438" spans="3:12" ht="13.5" customHeight="1">
      <c r="D438" s="13" t="s">
        <v>2</v>
      </c>
      <c r="E438" s="14" t="s">
        <v>125</v>
      </c>
      <c r="F438" s="14">
        <v>28</v>
      </c>
      <c r="G438" s="14">
        <v>29</v>
      </c>
      <c r="H438" s="14">
        <v>30</v>
      </c>
      <c r="I438" s="140" t="s">
        <v>119</v>
      </c>
      <c r="J438" s="143">
        <v>2</v>
      </c>
      <c r="K438" s="15" t="s">
        <v>3</v>
      </c>
      <c r="L438" s="2"/>
    </row>
    <row r="439" spans="3:12" ht="13.5" customHeight="1">
      <c r="D439" s="16" t="s">
        <v>45</v>
      </c>
      <c r="E439" s="17">
        <v>3201</v>
      </c>
      <c r="F439" s="18">
        <v>3183</v>
      </c>
      <c r="G439" s="18">
        <v>3172</v>
      </c>
      <c r="H439" s="18">
        <v>3160</v>
      </c>
      <c r="I439" s="18">
        <v>3137</v>
      </c>
      <c r="J439" s="18">
        <v>3115</v>
      </c>
      <c r="K439" s="17">
        <f>J439-I439</f>
        <v>-22</v>
      </c>
      <c r="L439" s="2"/>
    </row>
    <row r="440" spans="3:12" ht="13.5" customHeight="1">
      <c r="D440" s="19" t="s">
        <v>4</v>
      </c>
      <c r="E440" s="20">
        <f t="shared" ref="E440:I440" si="261">SUM(E441:E445)</f>
        <v>223</v>
      </c>
      <c r="F440" s="21">
        <f t="shared" si="261"/>
        <v>219</v>
      </c>
      <c r="G440" s="21">
        <f t="shared" si="261"/>
        <v>215</v>
      </c>
      <c r="H440" s="21">
        <f t="shared" si="261"/>
        <v>214</v>
      </c>
      <c r="I440" s="21">
        <f t="shared" si="261"/>
        <v>214</v>
      </c>
      <c r="J440" s="21">
        <f t="shared" ref="J440" si="262">SUM(J441:J445)</f>
        <v>215</v>
      </c>
      <c r="K440" s="20">
        <f>J440-I440</f>
        <v>1</v>
      </c>
      <c r="L440" s="2"/>
    </row>
    <row r="441" spans="3:12" ht="13.5" customHeight="1">
      <c r="D441" s="23" t="s">
        <v>46</v>
      </c>
      <c r="E441" s="24">
        <v>21</v>
      </c>
      <c r="F441" s="25">
        <v>21</v>
      </c>
      <c r="G441" s="25">
        <v>21</v>
      </c>
      <c r="H441" s="25">
        <v>21</v>
      </c>
      <c r="I441" s="25">
        <v>21</v>
      </c>
      <c r="J441" s="25">
        <v>21</v>
      </c>
      <c r="K441" s="173">
        <v>0</v>
      </c>
      <c r="L441" s="2"/>
    </row>
    <row r="442" spans="3:12" ht="13.5" customHeight="1">
      <c r="D442" s="26" t="s">
        <v>47</v>
      </c>
      <c r="E442" s="27">
        <v>24</v>
      </c>
      <c r="F442" s="28">
        <v>24</v>
      </c>
      <c r="G442" s="28">
        <v>23</v>
      </c>
      <c r="H442" s="28">
        <v>23</v>
      </c>
      <c r="I442" s="28">
        <v>23</v>
      </c>
      <c r="J442" s="28">
        <v>22</v>
      </c>
      <c r="K442" s="165">
        <v>0</v>
      </c>
      <c r="L442" s="2"/>
    </row>
    <row r="443" spans="3:12" ht="13.5" customHeight="1">
      <c r="D443" s="26" t="s">
        <v>48</v>
      </c>
      <c r="E443" s="27">
        <v>56</v>
      </c>
      <c r="F443" s="28">
        <v>52</v>
      </c>
      <c r="G443" s="28">
        <v>52</v>
      </c>
      <c r="H443" s="28">
        <v>54</v>
      </c>
      <c r="I443" s="28">
        <v>54</v>
      </c>
      <c r="J443" s="28">
        <v>55</v>
      </c>
      <c r="K443" s="27">
        <f t="shared" ref="K443:K444" si="263">J443-I443</f>
        <v>1</v>
      </c>
      <c r="L443" s="2"/>
    </row>
    <row r="444" spans="3:12" ht="13.5" customHeight="1">
      <c r="D444" s="26" t="s">
        <v>49</v>
      </c>
      <c r="E444" s="27">
        <v>80</v>
      </c>
      <c r="F444" s="28">
        <v>80</v>
      </c>
      <c r="G444" s="28">
        <v>78</v>
      </c>
      <c r="H444" s="28">
        <v>76</v>
      </c>
      <c r="I444" s="28">
        <v>76</v>
      </c>
      <c r="J444" s="28">
        <v>75</v>
      </c>
      <c r="K444" s="27">
        <f t="shared" si="263"/>
        <v>-1</v>
      </c>
      <c r="L444" s="2"/>
    </row>
    <row r="445" spans="3:12" ht="13.5" customHeight="1">
      <c r="D445" s="29" t="s">
        <v>50</v>
      </c>
      <c r="E445" s="30">
        <v>42</v>
      </c>
      <c r="F445" s="31">
        <v>42</v>
      </c>
      <c r="G445" s="31">
        <v>41</v>
      </c>
      <c r="H445" s="31">
        <v>40</v>
      </c>
      <c r="I445" s="31">
        <v>40</v>
      </c>
      <c r="J445" s="31">
        <v>42</v>
      </c>
      <c r="K445" s="30">
        <f>J445-I445</f>
        <v>2</v>
      </c>
      <c r="L445" s="2"/>
    </row>
    <row r="446" spans="3:12" ht="13.5" customHeight="1">
      <c r="L446" s="2"/>
    </row>
    <row r="447" spans="3:12" ht="13.5" customHeight="1">
      <c r="D447" s="2"/>
      <c r="E447" s="7"/>
      <c r="F447" s="7"/>
      <c r="G447" s="7"/>
      <c r="H447" s="7"/>
      <c r="I447" s="7"/>
      <c r="J447" s="7"/>
      <c r="K447" s="8"/>
    </row>
    <row r="448" spans="3:12" ht="13.5" customHeight="1">
      <c r="D448" s="10" t="s">
        <v>111</v>
      </c>
      <c r="E448" s="7"/>
      <c r="F448" s="7"/>
      <c r="G448" s="7"/>
      <c r="H448" s="7"/>
      <c r="I448" s="7"/>
      <c r="J448" s="7"/>
      <c r="K448" s="11" t="s">
        <v>23</v>
      </c>
    </row>
    <row r="449" spans="3:11" ht="13.5" customHeight="1">
      <c r="D449" s="13" t="s">
        <v>2</v>
      </c>
      <c r="E449" s="14" t="s">
        <v>125</v>
      </c>
      <c r="F449" s="14">
        <v>28</v>
      </c>
      <c r="G449" s="14">
        <v>29</v>
      </c>
      <c r="H449" s="14">
        <v>30</v>
      </c>
      <c r="I449" s="140" t="s">
        <v>119</v>
      </c>
      <c r="J449" s="143">
        <v>2</v>
      </c>
      <c r="K449" s="15" t="s">
        <v>3</v>
      </c>
    </row>
    <row r="450" spans="3:11" ht="13.5" customHeight="1">
      <c r="D450" s="16" t="s">
        <v>45</v>
      </c>
      <c r="E450" s="17">
        <v>656106</v>
      </c>
      <c r="F450" s="18">
        <v>656649</v>
      </c>
      <c r="G450" s="18">
        <v>655254</v>
      </c>
      <c r="H450" s="18">
        <v>653132</v>
      </c>
      <c r="I450" s="18">
        <v>659693</v>
      </c>
      <c r="J450" s="18">
        <v>661174</v>
      </c>
      <c r="K450" s="17">
        <f>J450-I450</f>
        <v>1481</v>
      </c>
    </row>
    <row r="451" spans="3:11" ht="13.5" customHeight="1">
      <c r="D451" s="19" t="s">
        <v>4</v>
      </c>
      <c r="E451" s="20">
        <f t="shared" ref="E451:I451" si="264">SUM(E452:E456)</f>
        <v>31631</v>
      </c>
      <c r="F451" s="21">
        <f t="shared" si="264"/>
        <v>31651</v>
      </c>
      <c r="G451" s="21">
        <f t="shared" si="264"/>
        <v>31706</v>
      </c>
      <c r="H451" s="21">
        <f t="shared" si="264"/>
        <v>31332</v>
      </c>
      <c r="I451" s="21">
        <f t="shared" si="264"/>
        <v>30732</v>
      </c>
      <c r="J451" s="21">
        <f t="shared" ref="J451" si="265">SUM(J452:J456)</f>
        <v>30369</v>
      </c>
      <c r="K451" s="20">
        <f>J451-I451</f>
        <v>-363</v>
      </c>
    </row>
    <row r="452" spans="3:11" ht="13.5" customHeight="1">
      <c r="D452" s="23" t="s">
        <v>46</v>
      </c>
      <c r="E452" s="24">
        <v>2645</v>
      </c>
      <c r="F452" s="25">
        <v>2560</v>
      </c>
      <c r="G452" s="25">
        <v>2535</v>
      </c>
      <c r="H452" s="25">
        <v>2435</v>
      </c>
      <c r="I452" s="25">
        <v>2411</v>
      </c>
      <c r="J452" s="25">
        <v>2374</v>
      </c>
      <c r="K452" s="24">
        <f>J452-I452</f>
        <v>-37</v>
      </c>
    </row>
    <row r="453" spans="3:11" ht="13.5" customHeight="1">
      <c r="D453" s="26" t="s">
        <v>47</v>
      </c>
      <c r="E453" s="27">
        <v>1978</v>
      </c>
      <c r="F453" s="28">
        <v>1958</v>
      </c>
      <c r="G453" s="28">
        <v>2082</v>
      </c>
      <c r="H453" s="28">
        <v>2018</v>
      </c>
      <c r="I453" s="28">
        <v>1939</v>
      </c>
      <c r="J453" s="28">
        <v>1783</v>
      </c>
      <c r="K453" s="27">
        <f>J453-I453</f>
        <v>-156</v>
      </c>
    </row>
    <row r="454" spans="3:11" ht="13.5" customHeight="1">
      <c r="D454" s="26" t="s">
        <v>48</v>
      </c>
      <c r="E454" s="27">
        <v>9211</v>
      </c>
      <c r="F454" s="28">
        <v>9565</v>
      </c>
      <c r="G454" s="28">
        <v>9562</v>
      </c>
      <c r="H454" s="28">
        <v>9367</v>
      </c>
      <c r="I454" s="28">
        <v>9194</v>
      </c>
      <c r="J454" s="28">
        <v>9246</v>
      </c>
      <c r="K454" s="27">
        <f t="shared" ref="K454:K455" si="266">J454-I454</f>
        <v>52</v>
      </c>
    </row>
    <row r="455" spans="3:11" ht="13.5" customHeight="1">
      <c r="D455" s="26" t="s">
        <v>49</v>
      </c>
      <c r="E455" s="27">
        <v>12602</v>
      </c>
      <c r="F455" s="28">
        <v>12449</v>
      </c>
      <c r="G455" s="28">
        <v>12552</v>
      </c>
      <c r="H455" s="28">
        <v>12625</v>
      </c>
      <c r="I455" s="28">
        <v>12510</v>
      </c>
      <c r="J455" s="28">
        <v>12575</v>
      </c>
      <c r="K455" s="27">
        <f t="shared" si="266"/>
        <v>65</v>
      </c>
    </row>
    <row r="456" spans="3:11" ht="13.5" customHeight="1">
      <c r="D456" s="29" t="s">
        <v>50</v>
      </c>
      <c r="E456" s="30">
        <v>5195</v>
      </c>
      <c r="F456" s="31">
        <v>5119</v>
      </c>
      <c r="G456" s="31">
        <v>4975</v>
      </c>
      <c r="H456" s="31">
        <v>4887</v>
      </c>
      <c r="I456" s="31">
        <v>4678</v>
      </c>
      <c r="J456" s="31">
        <v>4391</v>
      </c>
      <c r="K456" s="30">
        <f>J456-I456</f>
        <v>-287</v>
      </c>
    </row>
    <row r="458" spans="3:11" ht="13.5" customHeight="1">
      <c r="D458" s="32"/>
      <c r="E458" s="33"/>
      <c r="F458" s="33"/>
      <c r="G458" s="33"/>
      <c r="H458" s="33"/>
      <c r="I458" s="33"/>
      <c r="J458" s="33"/>
      <c r="K458" s="33"/>
    </row>
    <row r="459" spans="3:11" ht="13.5" customHeight="1">
      <c r="D459" s="10" t="s">
        <v>112</v>
      </c>
      <c r="E459" s="10"/>
      <c r="F459" s="7"/>
      <c r="G459" s="7"/>
      <c r="H459" s="7"/>
      <c r="I459" s="7"/>
      <c r="J459" s="7"/>
      <c r="K459" s="11" t="s">
        <v>23</v>
      </c>
    </row>
    <row r="460" spans="3:11" ht="13.5" customHeight="1">
      <c r="D460" s="13" t="s">
        <v>2</v>
      </c>
      <c r="E460" s="14" t="s">
        <v>125</v>
      </c>
      <c r="F460" s="14">
        <v>28</v>
      </c>
      <c r="G460" s="14">
        <v>29</v>
      </c>
      <c r="H460" s="14">
        <v>30</v>
      </c>
      <c r="I460" s="140" t="s">
        <v>119</v>
      </c>
      <c r="J460" s="143">
        <v>2</v>
      </c>
      <c r="K460" s="15" t="s">
        <v>3</v>
      </c>
    </row>
    <row r="461" spans="3:11" ht="13.5" customHeight="1">
      <c r="D461" s="16" t="s">
        <v>45</v>
      </c>
      <c r="E461" s="17">
        <v>40917</v>
      </c>
      <c r="F461" s="18">
        <v>41190</v>
      </c>
      <c r="G461" s="18">
        <v>41368</v>
      </c>
      <c r="H461" s="18">
        <v>41246</v>
      </c>
      <c r="I461" s="18">
        <v>41104</v>
      </c>
      <c r="J461" s="18">
        <v>40824</v>
      </c>
      <c r="K461" s="17">
        <f>J461-I461</f>
        <v>-280</v>
      </c>
    </row>
    <row r="462" spans="3:11" ht="13.5" customHeight="1">
      <c r="D462" s="19" t="s">
        <v>4</v>
      </c>
      <c r="E462" s="20">
        <f t="shared" ref="E462:I462" si="267">SUM(E463:E467)</f>
        <v>2301</v>
      </c>
      <c r="F462" s="21">
        <f t="shared" si="267"/>
        <v>2338</v>
      </c>
      <c r="G462" s="21">
        <f t="shared" si="267"/>
        <v>2347</v>
      </c>
      <c r="H462" s="21">
        <f t="shared" si="267"/>
        <v>2358</v>
      </c>
      <c r="I462" s="21">
        <f t="shared" si="267"/>
        <v>2312</v>
      </c>
      <c r="J462" s="21">
        <f t="shared" ref="J462" si="268">SUM(J463:J467)</f>
        <v>2301</v>
      </c>
      <c r="K462" s="20">
        <f>J462-I462</f>
        <v>-11</v>
      </c>
    </row>
    <row r="463" spans="3:11" ht="13.5" customHeight="1">
      <c r="D463" s="23" t="s">
        <v>46</v>
      </c>
      <c r="E463" s="24">
        <v>264</v>
      </c>
      <c r="F463" s="25">
        <v>280</v>
      </c>
      <c r="G463" s="25">
        <v>279</v>
      </c>
      <c r="H463" s="25">
        <v>275</v>
      </c>
      <c r="I463" s="25">
        <v>257</v>
      </c>
      <c r="J463" s="25">
        <v>239</v>
      </c>
      <c r="K463" s="24">
        <f>J463-I463</f>
        <v>-18</v>
      </c>
    </row>
    <row r="464" spans="3:11" ht="13.5" customHeight="1">
      <c r="C464" s="2"/>
      <c r="D464" s="26" t="s">
        <v>47</v>
      </c>
      <c r="E464" s="27">
        <v>197</v>
      </c>
      <c r="F464" s="28">
        <v>209</v>
      </c>
      <c r="G464" s="28">
        <v>207</v>
      </c>
      <c r="H464" s="28">
        <v>209</v>
      </c>
      <c r="I464" s="28">
        <v>205</v>
      </c>
      <c r="J464" s="28">
        <v>195</v>
      </c>
      <c r="K464" s="27">
        <f>J464-I464</f>
        <v>-10</v>
      </c>
    </row>
    <row r="465" spans="3:11" ht="13.5" customHeight="1">
      <c r="C465" s="2"/>
      <c r="D465" s="26" t="s">
        <v>48</v>
      </c>
      <c r="E465" s="27">
        <v>619</v>
      </c>
      <c r="F465" s="28">
        <v>617</v>
      </c>
      <c r="G465" s="28">
        <v>628</v>
      </c>
      <c r="H465" s="28">
        <v>664</v>
      </c>
      <c r="I465" s="28">
        <v>657</v>
      </c>
      <c r="J465" s="28">
        <v>668</v>
      </c>
      <c r="K465" s="27">
        <f t="shared" ref="K465:K466" si="269">J465-I465</f>
        <v>11</v>
      </c>
    </row>
    <row r="466" spans="3:11" ht="13.5" customHeight="1">
      <c r="C466" s="2"/>
      <c r="D466" s="26" t="s">
        <v>49</v>
      </c>
      <c r="E466" s="27">
        <v>819</v>
      </c>
      <c r="F466" s="28">
        <v>822</v>
      </c>
      <c r="G466" s="28">
        <v>828</v>
      </c>
      <c r="H466" s="28">
        <v>793</v>
      </c>
      <c r="I466" s="28">
        <v>790</v>
      </c>
      <c r="J466" s="28">
        <v>799</v>
      </c>
      <c r="K466" s="27">
        <f t="shared" si="269"/>
        <v>9</v>
      </c>
    </row>
    <row r="467" spans="3:11" ht="13.5" customHeight="1">
      <c r="C467" s="2"/>
      <c r="D467" s="29" t="s">
        <v>50</v>
      </c>
      <c r="E467" s="30">
        <v>402</v>
      </c>
      <c r="F467" s="31">
        <v>410</v>
      </c>
      <c r="G467" s="31">
        <v>405</v>
      </c>
      <c r="H467" s="31">
        <v>417</v>
      </c>
      <c r="I467" s="31">
        <v>403</v>
      </c>
      <c r="J467" s="31">
        <v>400</v>
      </c>
      <c r="K467" s="30">
        <f>J467-I467</f>
        <v>-3</v>
      </c>
    </row>
    <row r="469" spans="3:11" ht="13.5" customHeight="1">
      <c r="C469" s="2"/>
      <c r="D469" s="2"/>
      <c r="E469" s="7"/>
      <c r="F469" s="7"/>
      <c r="G469" s="7"/>
      <c r="H469" s="7"/>
      <c r="I469" s="7"/>
      <c r="J469" s="7"/>
      <c r="K469" s="8"/>
    </row>
    <row r="470" spans="3:11" ht="13.5" customHeight="1">
      <c r="C470" s="71" t="s">
        <v>113</v>
      </c>
      <c r="D470" s="2"/>
      <c r="E470" s="7"/>
      <c r="F470" s="7"/>
      <c r="G470" s="7"/>
      <c r="H470" s="7"/>
      <c r="I470" s="7"/>
      <c r="J470" s="7"/>
      <c r="K470" s="8"/>
    </row>
    <row r="471" spans="3:11" ht="13.5" customHeight="1">
      <c r="C471" s="2"/>
      <c r="D471" s="9"/>
      <c r="E471" s="7"/>
      <c r="F471" s="7"/>
      <c r="G471" s="7"/>
      <c r="H471" s="7"/>
      <c r="I471" s="7"/>
      <c r="J471" s="7"/>
      <c r="K471" s="8"/>
    </row>
    <row r="472" spans="3:11" ht="13.5" customHeight="1">
      <c r="C472" s="2"/>
      <c r="D472" s="10" t="s">
        <v>114</v>
      </c>
      <c r="E472" s="7"/>
      <c r="F472" s="7"/>
      <c r="G472" s="7"/>
      <c r="H472" s="7"/>
      <c r="I472" s="7"/>
      <c r="J472" s="7"/>
      <c r="K472" s="11" t="s">
        <v>24</v>
      </c>
    </row>
    <row r="473" spans="3:11" ht="13.5" customHeight="1">
      <c r="C473" s="2"/>
      <c r="D473" s="13" t="s">
        <v>2</v>
      </c>
      <c r="E473" s="14" t="s">
        <v>125</v>
      </c>
      <c r="F473" s="14">
        <v>28</v>
      </c>
      <c r="G473" s="14">
        <v>29</v>
      </c>
      <c r="H473" s="14">
        <v>30</v>
      </c>
      <c r="I473" s="140" t="s">
        <v>119</v>
      </c>
      <c r="J473" s="143">
        <v>2</v>
      </c>
      <c r="K473" s="15" t="s">
        <v>3</v>
      </c>
    </row>
    <row r="474" spans="3:11" ht="13.5" customHeight="1">
      <c r="C474" s="2"/>
      <c r="D474" s="16" t="s">
        <v>45</v>
      </c>
      <c r="E474" s="17">
        <v>1229</v>
      </c>
      <c r="F474" s="18">
        <v>1200</v>
      </c>
      <c r="G474" s="18">
        <v>1183</v>
      </c>
      <c r="H474" s="18">
        <v>1164</v>
      </c>
      <c r="I474" s="18">
        <v>1119</v>
      </c>
      <c r="J474" s="18">
        <v>1102</v>
      </c>
      <c r="K474" s="17">
        <f>J474-I474</f>
        <v>-17</v>
      </c>
    </row>
    <row r="475" spans="3:11" ht="13.5" customHeight="1">
      <c r="C475" s="2"/>
      <c r="D475" s="19" t="s">
        <v>4</v>
      </c>
      <c r="E475" s="20">
        <f t="shared" ref="E475:I475" si="270">SUM(E476:E480)</f>
        <v>131</v>
      </c>
      <c r="F475" s="21">
        <f t="shared" si="270"/>
        <v>129</v>
      </c>
      <c r="G475" s="21">
        <f t="shared" si="270"/>
        <v>128</v>
      </c>
      <c r="H475" s="21">
        <f t="shared" si="270"/>
        <v>127</v>
      </c>
      <c r="I475" s="21">
        <f t="shared" si="270"/>
        <v>127</v>
      </c>
      <c r="J475" s="21">
        <f t="shared" ref="J475" si="271">SUM(J476:J480)</f>
        <v>123</v>
      </c>
      <c r="K475" s="20">
        <f>J475-I475</f>
        <v>-4</v>
      </c>
    </row>
    <row r="476" spans="3:11" ht="13.5" customHeight="1">
      <c r="C476" s="2"/>
      <c r="D476" s="23" t="s">
        <v>46</v>
      </c>
      <c r="E476" s="24">
        <v>29</v>
      </c>
      <c r="F476" s="25">
        <v>29</v>
      </c>
      <c r="G476" s="25">
        <v>29</v>
      </c>
      <c r="H476" s="25">
        <v>29</v>
      </c>
      <c r="I476" s="25">
        <v>29</v>
      </c>
      <c r="J476" s="25">
        <v>27</v>
      </c>
      <c r="K476" s="52">
        <f>+J476-I476</f>
        <v>-2</v>
      </c>
    </row>
    <row r="477" spans="3:11" ht="13.5" customHeight="1">
      <c r="D477" s="26" t="s">
        <v>47</v>
      </c>
      <c r="E477" s="27">
        <v>13</v>
      </c>
      <c r="F477" s="28">
        <v>13</v>
      </c>
      <c r="G477" s="28">
        <v>15</v>
      </c>
      <c r="H477" s="28">
        <v>16</v>
      </c>
      <c r="I477" s="28">
        <v>17</v>
      </c>
      <c r="J477" s="28">
        <v>17</v>
      </c>
      <c r="K477" s="166">
        <f>J477-I477</f>
        <v>0</v>
      </c>
    </row>
    <row r="478" spans="3:11" ht="13.5" customHeight="1">
      <c r="D478" s="26" t="s">
        <v>48</v>
      </c>
      <c r="E478" s="27">
        <v>16</v>
      </c>
      <c r="F478" s="28">
        <v>16</v>
      </c>
      <c r="G478" s="28">
        <v>15</v>
      </c>
      <c r="H478" s="28">
        <v>15</v>
      </c>
      <c r="I478" s="28">
        <v>15</v>
      </c>
      <c r="J478" s="28">
        <v>15</v>
      </c>
      <c r="K478" s="165">
        <v>0</v>
      </c>
    </row>
    <row r="479" spans="3:11" ht="13.5" customHeight="1">
      <c r="D479" s="26" t="s">
        <v>49</v>
      </c>
      <c r="E479" s="27">
        <v>28</v>
      </c>
      <c r="F479" s="28">
        <v>27</v>
      </c>
      <c r="G479" s="28">
        <v>26</v>
      </c>
      <c r="H479" s="28">
        <v>25</v>
      </c>
      <c r="I479" s="28">
        <v>24</v>
      </c>
      <c r="J479" s="28">
        <v>23</v>
      </c>
      <c r="K479" s="27">
        <f t="shared" ref="K479" si="272">J479-I479</f>
        <v>-1</v>
      </c>
    </row>
    <row r="480" spans="3:11" ht="13.5" customHeight="1">
      <c r="D480" s="29" t="s">
        <v>50</v>
      </c>
      <c r="E480" s="30">
        <v>45</v>
      </c>
      <c r="F480" s="31">
        <v>44</v>
      </c>
      <c r="G480" s="31">
        <v>43</v>
      </c>
      <c r="H480" s="31">
        <v>42</v>
      </c>
      <c r="I480" s="31">
        <v>42</v>
      </c>
      <c r="J480" s="31">
        <v>41</v>
      </c>
      <c r="K480" s="30">
        <f>J480-I480</f>
        <v>-1</v>
      </c>
    </row>
    <row r="482" spans="4:11" ht="13.5" customHeight="1">
      <c r="D482" s="9"/>
      <c r="E482" s="7"/>
      <c r="F482" s="7"/>
      <c r="G482" s="7"/>
      <c r="H482" s="7"/>
      <c r="I482" s="7"/>
      <c r="J482" s="7"/>
      <c r="K482" s="8"/>
    </row>
    <row r="483" spans="4:11" ht="13.5" customHeight="1">
      <c r="D483" s="10" t="s">
        <v>115</v>
      </c>
      <c r="E483" s="7"/>
      <c r="F483" s="7"/>
      <c r="G483" s="7"/>
      <c r="H483" s="7"/>
      <c r="I483" s="7"/>
      <c r="J483" s="7"/>
      <c r="K483" s="11" t="s">
        <v>23</v>
      </c>
    </row>
    <row r="484" spans="4:11" ht="13.5" customHeight="1">
      <c r="D484" s="13" t="s">
        <v>2</v>
      </c>
      <c r="E484" s="14" t="s">
        <v>125</v>
      </c>
      <c r="F484" s="14">
        <v>28</v>
      </c>
      <c r="G484" s="14">
        <v>29</v>
      </c>
      <c r="H484" s="14">
        <v>30</v>
      </c>
      <c r="I484" s="140" t="s">
        <v>119</v>
      </c>
      <c r="J484" s="143">
        <v>2</v>
      </c>
      <c r="K484" s="15" t="s">
        <v>3</v>
      </c>
    </row>
    <row r="485" spans="4:11" ht="13.5" customHeight="1">
      <c r="D485" s="16" t="s">
        <v>45</v>
      </c>
      <c r="E485" s="17">
        <v>117727</v>
      </c>
      <c r="F485" s="18">
        <v>120629</v>
      </c>
      <c r="G485" s="18">
        <v>121952</v>
      </c>
      <c r="H485" s="18">
        <v>123275</v>
      </c>
      <c r="I485" s="18">
        <v>116920</v>
      </c>
      <c r="J485" s="18">
        <v>105203</v>
      </c>
      <c r="K485" s="17">
        <f>J485-I485</f>
        <v>-11717</v>
      </c>
    </row>
    <row r="486" spans="4:11" ht="13.5" customHeight="1">
      <c r="D486" s="19" t="s">
        <v>4</v>
      </c>
      <c r="E486" s="20">
        <f t="shared" ref="E486:I486" si="273">SUM(E487:E491)</f>
        <v>8655</v>
      </c>
      <c r="F486" s="21">
        <f t="shared" si="273"/>
        <v>8560</v>
      </c>
      <c r="G486" s="21">
        <f t="shared" si="273"/>
        <v>8653</v>
      </c>
      <c r="H486" s="21">
        <f t="shared" si="273"/>
        <v>8297</v>
      </c>
      <c r="I486" s="21">
        <f t="shared" si="273"/>
        <v>7987</v>
      </c>
      <c r="J486" s="21">
        <f t="shared" ref="J486" si="274">SUM(J487:J491)</f>
        <v>7404</v>
      </c>
      <c r="K486" s="20">
        <f>J486-I486</f>
        <v>-583</v>
      </c>
    </row>
    <row r="487" spans="4:11" ht="13.5" customHeight="1">
      <c r="D487" s="23" t="s">
        <v>46</v>
      </c>
      <c r="E487" s="24">
        <v>409</v>
      </c>
      <c r="F487" s="25">
        <v>440</v>
      </c>
      <c r="G487" s="25">
        <v>436</v>
      </c>
      <c r="H487" s="25">
        <v>377</v>
      </c>
      <c r="I487" s="25">
        <v>477</v>
      </c>
      <c r="J487" s="25">
        <v>411</v>
      </c>
      <c r="K487" s="24">
        <f>J487-I487</f>
        <v>-66</v>
      </c>
    </row>
    <row r="488" spans="4:11" ht="13.5" customHeight="1">
      <c r="D488" s="26" t="s">
        <v>47</v>
      </c>
      <c r="E488" s="27">
        <v>1590</v>
      </c>
      <c r="F488" s="28">
        <v>1158</v>
      </c>
      <c r="G488" s="28">
        <v>1396</v>
      </c>
      <c r="H488" s="28">
        <v>1384</v>
      </c>
      <c r="I488" s="28">
        <v>1245</v>
      </c>
      <c r="J488" s="28">
        <v>1324</v>
      </c>
      <c r="K488" s="27">
        <f>J488-I488</f>
        <v>79</v>
      </c>
    </row>
    <row r="489" spans="4:11" ht="13.5" customHeight="1">
      <c r="D489" s="26" t="s">
        <v>48</v>
      </c>
      <c r="E489" s="27">
        <v>1252</v>
      </c>
      <c r="F489" s="28">
        <v>1410</v>
      </c>
      <c r="G489" s="28">
        <v>1430</v>
      </c>
      <c r="H489" s="28">
        <v>1354</v>
      </c>
      <c r="I489" s="28">
        <v>1302</v>
      </c>
      <c r="J489" s="28">
        <v>1348</v>
      </c>
      <c r="K489" s="27">
        <f t="shared" ref="K489:K490" si="275">J489-I489</f>
        <v>46</v>
      </c>
    </row>
    <row r="490" spans="4:11" ht="13.5" customHeight="1">
      <c r="D490" s="26" t="s">
        <v>49</v>
      </c>
      <c r="E490" s="27">
        <v>2488</v>
      </c>
      <c r="F490" s="28">
        <v>2609</v>
      </c>
      <c r="G490" s="28">
        <v>2350</v>
      </c>
      <c r="H490" s="28">
        <v>2226</v>
      </c>
      <c r="I490" s="28">
        <v>2101</v>
      </c>
      <c r="J490" s="28">
        <v>1709</v>
      </c>
      <c r="K490" s="27">
        <f t="shared" si="275"/>
        <v>-392</v>
      </c>
    </row>
    <row r="491" spans="4:11" ht="13.5" customHeight="1">
      <c r="D491" s="29" t="s">
        <v>50</v>
      </c>
      <c r="E491" s="30">
        <v>2916</v>
      </c>
      <c r="F491" s="31">
        <v>2943</v>
      </c>
      <c r="G491" s="31">
        <v>3041</v>
      </c>
      <c r="H491" s="31">
        <v>2956</v>
      </c>
      <c r="I491" s="31">
        <v>2862</v>
      </c>
      <c r="J491" s="31">
        <v>2612</v>
      </c>
      <c r="K491" s="30">
        <f>J491-I491</f>
        <v>-250</v>
      </c>
    </row>
    <row r="493" spans="4:11" ht="13.5" customHeight="1">
      <c r="D493" s="2"/>
      <c r="E493" s="7"/>
      <c r="F493" s="7"/>
      <c r="G493" s="7"/>
      <c r="H493" s="7"/>
      <c r="I493" s="7"/>
      <c r="J493" s="7"/>
      <c r="K493" s="8"/>
    </row>
    <row r="494" spans="4:11" ht="13.5" customHeight="1">
      <c r="D494" s="10" t="s">
        <v>116</v>
      </c>
      <c r="E494" s="10"/>
      <c r="F494" s="7"/>
      <c r="G494" s="7"/>
      <c r="H494" s="7"/>
      <c r="I494" s="7"/>
      <c r="J494" s="7"/>
      <c r="K494" s="11" t="s">
        <v>22</v>
      </c>
    </row>
    <row r="495" spans="4:11" ht="13.5" customHeight="1">
      <c r="D495" s="13" t="s">
        <v>2</v>
      </c>
      <c r="E495" s="14" t="s">
        <v>125</v>
      </c>
      <c r="F495" s="14">
        <v>28</v>
      </c>
      <c r="G495" s="14">
        <v>29</v>
      </c>
      <c r="H495" s="14">
        <v>30</v>
      </c>
      <c r="I495" s="140" t="s">
        <v>119</v>
      </c>
      <c r="J495" s="143">
        <v>2</v>
      </c>
      <c r="K495" s="78" t="s">
        <v>3</v>
      </c>
    </row>
    <row r="496" spans="4:11" ht="13.5" customHeight="1">
      <c r="D496" s="16" t="s">
        <v>45</v>
      </c>
      <c r="E496" s="17">
        <v>8619</v>
      </c>
      <c r="F496" s="18">
        <v>8731</v>
      </c>
      <c r="G496" s="18">
        <v>8829</v>
      </c>
      <c r="H496" s="18">
        <v>8912</v>
      </c>
      <c r="I496" s="18">
        <v>8821</v>
      </c>
      <c r="J496" s="18">
        <v>8866</v>
      </c>
      <c r="K496" s="17">
        <f>J496-I496</f>
        <v>45</v>
      </c>
    </row>
    <row r="497" spans="4:11" ht="13.5" customHeight="1">
      <c r="D497" s="19" t="s">
        <v>4</v>
      </c>
      <c r="E497" s="20">
        <f t="shared" ref="E497:I497" si="276">SUM(E498:E502)</f>
        <v>987</v>
      </c>
      <c r="F497" s="21">
        <f t="shared" si="276"/>
        <v>985</v>
      </c>
      <c r="G497" s="21">
        <f t="shared" si="276"/>
        <v>996</v>
      </c>
      <c r="H497" s="21">
        <f t="shared" si="276"/>
        <v>966</v>
      </c>
      <c r="I497" s="21">
        <f t="shared" si="276"/>
        <v>972</v>
      </c>
      <c r="J497" s="21">
        <f t="shared" ref="J497" si="277">SUM(J498:J502)</f>
        <v>949</v>
      </c>
      <c r="K497" s="20">
        <f>J497-I497</f>
        <v>-23</v>
      </c>
    </row>
    <row r="498" spans="4:11" ht="13.5" customHeight="1">
      <c r="D498" s="23" t="s">
        <v>46</v>
      </c>
      <c r="E498" s="24">
        <v>69</v>
      </c>
      <c r="F498" s="25">
        <v>70</v>
      </c>
      <c r="G498" s="25">
        <v>66</v>
      </c>
      <c r="H498" s="25">
        <v>65</v>
      </c>
      <c r="I498" s="25">
        <v>61</v>
      </c>
      <c r="J498" s="25">
        <v>57</v>
      </c>
      <c r="K498" s="24">
        <f>J498-I498</f>
        <v>-4</v>
      </c>
    </row>
    <row r="499" spans="4:11" ht="13.5" customHeight="1">
      <c r="D499" s="26" t="s">
        <v>47</v>
      </c>
      <c r="E499" s="27">
        <v>328</v>
      </c>
      <c r="F499" s="28">
        <v>311</v>
      </c>
      <c r="G499" s="28">
        <v>308</v>
      </c>
      <c r="H499" s="28">
        <v>303</v>
      </c>
      <c r="I499" s="28">
        <v>310</v>
      </c>
      <c r="J499" s="28">
        <v>299</v>
      </c>
      <c r="K499" s="27">
        <f>J499-I499</f>
        <v>-11</v>
      </c>
    </row>
    <row r="500" spans="4:11" ht="13.5" customHeight="1">
      <c r="D500" s="26" t="s">
        <v>48</v>
      </c>
      <c r="E500" s="27">
        <v>121</v>
      </c>
      <c r="F500" s="28">
        <v>122</v>
      </c>
      <c r="G500" s="28">
        <v>121</v>
      </c>
      <c r="H500" s="28">
        <v>112</v>
      </c>
      <c r="I500" s="28">
        <v>111</v>
      </c>
      <c r="J500" s="28">
        <v>115</v>
      </c>
      <c r="K500" s="27">
        <f t="shared" ref="K500:K501" si="278">J500-I500</f>
        <v>4</v>
      </c>
    </row>
    <row r="501" spans="4:11" ht="13.5" customHeight="1">
      <c r="D501" s="26" t="s">
        <v>49</v>
      </c>
      <c r="E501" s="27">
        <v>139</v>
      </c>
      <c r="F501" s="28">
        <v>149</v>
      </c>
      <c r="G501" s="28">
        <v>175</v>
      </c>
      <c r="H501" s="28">
        <v>165</v>
      </c>
      <c r="I501" s="28">
        <v>169</v>
      </c>
      <c r="J501" s="28">
        <v>164</v>
      </c>
      <c r="K501" s="27">
        <f t="shared" si="278"/>
        <v>-5</v>
      </c>
    </row>
    <row r="502" spans="4:11" ht="13.5" customHeight="1">
      <c r="D502" s="29" t="s">
        <v>50</v>
      </c>
      <c r="E502" s="30">
        <v>330</v>
      </c>
      <c r="F502" s="31">
        <v>333</v>
      </c>
      <c r="G502" s="31">
        <v>326</v>
      </c>
      <c r="H502" s="31">
        <v>321</v>
      </c>
      <c r="I502" s="31">
        <v>321</v>
      </c>
      <c r="J502" s="31">
        <v>314</v>
      </c>
      <c r="K502" s="30">
        <f>J502-I502</f>
        <v>-7</v>
      </c>
    </row>
  </sheetData>
  <phoneticPr fontId="4"/>
  <pageMargins left="0.78740157480314965" right="0.78740157480314965" top="0.98425196850393704" bottom="0.98425196850393704" header="0.51181102362204722" footer="0.51181102362204722"/>
  <pageSetup paperSize="9" scale="98" firstPageNumber="38" orientation="portrait" useFirstPageNumber="1" r:id="rId1"/>
  <headerFooter alignWithMargins="0">
    <oddFooter>&amp;C&amp;"ＭＳ Ｐ明朝,標準"&amp;P</oddFooter>
  </headerFooter>
  <rowBreaks count="9" manualBreakCount="9">
    <brk id="56" max="10" man="1"/>
    <brk id="113" max="10" man="1"/>
    <brk id="170" max="10" man="1"/>
    <brk id="227" max="10" man="1"/>
    <brk id="284" max="10" man="1"/>
    <brk id="341" max="10" man="1"/>
    <brk id="398" max="10" man="1"/>
    <brk id="433" max="10" man="1"/>
    <brk id="468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U87"/>
  <sheetViews>
    <sheetView tabSelected="1" zoomScaleNormal="100" zoomScaleSheetLayoutView="120" workbookViewId="0">
      <selection activeCell="C12" sqref="C12"/>
    </sheetView>
  </sheetViews>
  <sheetFormatPr defaultRowHeight="13.5"/>
  <cols>
    <col min="1" max="2" width="1.875" style="3" customWidth="1"/>
    <col min="3" max="3" width="8.625" style="3" customWidth="1"/>
    <col min="4" max="13" width="9.125" style="3" customWidth="1"/>
    <col min="14" max="16384" width="9" style="3"/>
  </cols>
  <sheetData>
    <row r="1" spans="1:13" ht="17.25">
      <c r="A1" s="79" t="s">
        <v>15</v>
      </c>
      <c r="B1" s="80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3">
      <c r="A2" s="2"/>
      <c r="B2" s="2"/>
      <c r="C2" s="81"/>
      <c r="D2" s="2"/>
      <c r="E2" s="2"/>
      <c r="F2" s="2"/>
      <c r="G2" s="2"/>
      <c r="H2" s="2"/>
      <c r="I2" s="2"/>
      <c r="J2" s="2"/>
      <c r="K2" s="2"/>
      <c r="L2" s="2"/>
    </row>
    <row r="3" spans="1:13" ht="14.25">
      <c r="A3" s="2"/>
      <c r="B3" s="82" t="s">
        <v>16</v>
      </c>
      <c r="C3" s="2"/>
      <c r="D3" s="2"/>
      <c r="E3" s="2"/>
      <c r="F3" s="2"/>
      <c r="G3" s="2"/>
      <c r="H3" s="2"/>
      <c r="I3" s="2"/>
      <c r="J3" s="2"/>
      <c r="K3" s="2"/>
      <c r="L3" s="2"/>
    </row>
    <row r="4" spans="1:13">
      <c r="A4" s="2"/>
      <c r="B4" s="83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3">
      <c r="A5" s="2"/>
      <c r="B5" s="84"/>
      <c r="C5" s="85" t="s">
        <v>117</v>
      </c>
      <c r="D5" s="85"/>
      <c r="E5" s="85"/>
      <c r="F5" s="2"/>
      <c r="G5" s="2"/>
      <c r="H5" s="2"/>
      <c r="I5" s="2"/>
      <c r="J5" s="86"/>
      <c r="K5" s="137"/>
      <c r="L5" s="137"/>
      <c r="M5" s="137" t="s">
        <v>30</v>
      </c>
    </row>
    <row r="6" spans="1:13" ht="12" customHeight="1">
      <c r="A6" s="2"/>
      <c r="B6" s="2"/>
      <c r="C6" s="216" t="s">
        <v>17</v>
      </c>
      <c r="D6" s="149" t="s">
        <v>73</v>
      </c>
      <c r="E6" s="156" t="s">
        <v>62</v>
      </c>
      <c r="F6" s="157"/>
      <c r="G6" s="154" t="s">
        <v>74</v>
      </c>
      <c r="H6" s="149" t="s">
        <v>75</v>
      </c>
      <c r="I6" s="149" t="s">
        <v>58</v>
      </c>
      <c r="J6" s="206" t="s">
        <v>68</v>
      </c>
      <c r="K6" s="207"/>
      <c r="L6" s="207"/>
      <c r="M6" s="207"/>
    </row>
    <row r="7" spans="1:13" ht="13.5" customHeight="1">
      <c r="A7" s="2"/>
      <c r="B7" s="2"/>
      <c r="C7" s="217"/>
      <c r="D7" s="193" t="s">
        <v>21</v>
      </c>
      <c r="E7" s="193" t="s">
        <v>20</v>
      </c>
      <c r="F7" s="215" t="s">
        <v>143</v>
      </c>
      <c r="G7" s="193" t="s">
        <v>64</v>
      </c>
      <c r="H7" s="193" t="s">
        <v>65</v>
      </c>
      <c r="I7" s="193" t="s">
        <v>63</v>
      </c>
      <c r="J7" s="199" t="s">
        <v>147</v>
      </c>
      <c r="K7" s="200"/>
      <c r="L7" s="200"/>
      <c r="M7" s="200"/>
    </row>
    <row r="8" spans="1:13" ht="13.5" customHeight="1">
      <c r="A8" s="2"/>
      <c r="B8" s="2"/>
      <c r="C8" s="217"/>
      <c r="D8" s="193"/>
      <c r="E8" s="193"/>
      <c r="F8" s="193"/>
      <c r="G8" s="193"/>
      <c r="H8" s="193"/>
      <c r="I8" s="193"/>
      <c r="J8" s="201" t="s">
        <v>136</v>
      </c>
      <c r="K8" s="203" t="s">
        <v>69</v>
      </c>
      <c r="L8" s="204"/>
      <c r="M8" s="205" t="s">
        <v>70</v>
      </c>
    </row>
    <row r="9" spans="1:13" ht="21" customHeight="1">
      <c r="A9" s="2"/>
      <c r="B9" s="2"/>
      <c r="C9" s="218"/>
      <c r="D9" s="208"/>
      <c r="E9" s="208"/>
      <c r="F9" s="208"/>
      <c r="G9" s="208"/>
      <c r="H9" s="208"/>
      <c r="I9" s="208"/>
      <c r="J9" s="202"/>
      <c r="K9" s="129" t="s">
        <v>137</v>
      </c>
      <c r="L9" s="129" t="s">
        <v>71</v>
      </c>
      <c r="M9" s="199"/>
    </row>
    <row r="10" spans="1:13">
      <c r="A10" s="2"/>
      <c r="B10" s="2"/>
      <c r="C10" s="87" t="s">
        <v>18</v>
      </c>
      <c r="D10" s="88">
        <v>1087468</v>
      </c>
      <c r="E10" s="89">
        <v>1074708</v>
      </c>
      <c r="F10" s="89">
        <v>1038541</v>
      </c>
      <c r="G10" s="89">
        <v>2506</v>
      </c>
      <c r="H10" s="89">
        <v>678</v>
      </c>
      <c r="I10" s="89">
        <v>242</v>
      </c>
      <c r="J10" s="89">
        <v>592</v>
      </c>
      <c r="K10" s="89">
        <v>1036</v>
      </c>
      <c r="L10" s="89">
        <v>162</v>
      </c>
      <c r="M10" s="89">
        <v>278</v>
      </c>
    </row>
    <row r="11" spans="1:13">
      <c r="A11" s="2"/>
      <c r="B11" s="2"/>
      <c r="C11" s="91" t="s">
        <v>4</v>
      </c>
      <c r="D11" s="92">
        <f>SUM(D12:D16)</f>
        <v>64515</v>
      </c>
      <c r="E11" s="93">
        <f t="shared" ref="E11:I11" si="0">SUM(E12:E16)</f>
        <v>63665</v>
      </c>
      <c r="F11" s="93">
        <f t="shared" si="0"/>
        <v>61912</v>
      </c>
      <c r="G11" s="93">
        <f t="shared" si="0"/>
        <v>173</v>
      </c>
      <c r="H11" s="93">
        <f t="shared" si="0"/>
        <v>40</v>
      </c>
      <c r="I11" s="93">
        <f t="shared" si="0"/>
        <v>18</v>
      </c>
      <c r="J11" s="93">
        <f>SUM(J12:J16)</f>
        <v>48</v>
      </c>
      <c r="K11" s="93">
        <f t="shared" ref="K11:M11" si="1">SUM(K12:K16)</f>
        <v>87</v>
      </c>
      <c r="L11" s="93">
        <f t="shared" si="1"/>
        <v>12</v>
      </c>
      <c r="M11" s="93">
        <f t="shared" si="1"/>
        <v>24</v>
      </c>
    </row>
    <row r="12" spans="1:13">
      <c r="A12" s="2"/>
      <c r="B12" s="2"/>
      <c r="C12" s="94" t="s">
        <v>5</v>
      </c>
      <c r="D12" s="95">
        <v>5821</v>
      </c>
      <c r="E12" s="96">
        <v>5765</v>
      </c>
      <c r="F12" s="96">
        <v>5688</v>
      </c>
      <c r="G12" s="96">
        <v>4</v>
      </c>
      <c r="H12" s="96">
        <v>0</v>
      </c>
      <c r="I12" s="96">
        <v>2</v>
      </c>
      <c r="J12" s="96">
        <v>6</v>
      </c>
      <c r="K12" s="96">
        <v>14</v>
      </c>
      <c r="L12" s="96">
        <v>1</v>
      </c>
      <c r="M12" s="96">
        <v>0</v>
      </c>
    </row>
    <row r="13" spans="1:13">
      <c r="A13" s="2"/>
      <c r="B13" s="2"/>
      <c r="C13" s="87" t="s">
        <v>6</v>
      </c>
      <c r="D13" s="97">
        <v>5003</v>
      </c>
      <c r="E13" s="90">
        <v>4926</v>
      </c>
      <c r="F13" s="90">
        <v>4819</v>
      </c>
      <c r="G13" s="90">
        <v>26</v>
      </c>
      <c r="H13" s="90">
        <v>4</v>
      </c>
      <c r="I13" s="90">
        <v>1</v>
      </c>
      <c r="J13" s="90">
        <v>3</v>
      </c>
      <c r="K13" s="90">
        <v>2</v>
      </c>
      <c r="L13" s="90">
        <v>2</v>
      </c>
      <c r="M13" s="90">
        <v>2</v>
      </c>
    </row>
    <row r="14" spans="1:13">
      <c r="A14" s="2"/>
      <c r="B14" s="2"/>
      <c r="C14" s="87" t="s">
        <v>7</v>
      </c>
      <c r="D14" s="97">
        <v>17103</v>
      </c>
      <c r="E14" s="90">
        <v>16894</v>
      </c>
      <c r="F14" s="90">
        <v>16423</v>
      </c>
      <c r="G14" s="90">
        <v>16</v>
      </c>
      <c r="H14" s="90">
        <v>1</v>
      </c>
      <c r="I14" s="90">
        <v>13</v>
      </c>
      <c r="J14" s="90">
        <v>4</v>
      </c>
      <c r="K14" s="90">
        <v>24</v>
      </c>
      <c r="L14" s="90">
        <v>2</v>
      </c>
      <c r="M14" s="90">
        <v>13</v>
      </c>
    </row>
    <row r="15" spans="1:13">
      <c r="A15" s="2"/>
      <c r="B15" s="2"/>
      <c r="C15" s="87" t="s">
        <v>8</v>
      </c>
      <c r="D15" s="97">
        <v>24977</v>
      </c>
      <c r="E15" s="90">
        <v>24661</v>
      </c>
      <c r="F15" s="90">
        <v>23775</v>
      </c>
      <c r="G15" s="90">
        <v>91</v>
      </c>
      <c r="H15" s="90">
        <v>24</v>
      </c>
      <c r="I15" s="90">
        <v>2</v>
      </c>
      <c r="J15" s="90">
        <v>20</v>
      </c>
      <c r="K15" s="90">
        <v>23</v>
      </c>
      <c r="L15" s="90">
        <v>3</v>
      </c>
      <c r="M15" s="90">
        <v>5</v>
      </c>
    </row>
    <row r="16" spans="1:13">
      <c r="A16" s="2"/>
      <c r="B16" s="2"/>
      <c r="C16" s="98" t="s">
        <v>9</v>
      </c>
      <c r="D16" s="99">
        <v>11611</v>
      </c>
      <c r="E16" s="100">
        <v>11419</v>
      </c>
      <c r="F16" s="100">
        <v>11207</v>
      </c>
      <c r="G16" s="100">
        <v>36</v>
      </c>
      <c r="H16" s="100">
        <v>11</v>
      </c>
      <c r="I16" s="100">
        <v>0</v>
      </c>
      <c r="J16" s="100">
        <v>15</v>
      </c>
      <c r="K16" s="100">
        <v>24</v>
      </c>
      <c r="L16" s="100">
        <v>4</v>
      </c>
      <c r="M16" s="100">
        <v>4</v>
      </c>
    </row>
    <row r="17" spans="1:21">
      <c r="B17" s="2"/>
      <c r="C17" s="101" t="s">
        <v>19</v>
      </c>
      <c r="D17" s="102"/>
      <c r="E17" s="125"/>
      <c r="F17" s="125"/>
      <c r="H17" s="102"/>
      <c r="I17" s="102"/>
      <c r="J17" s="102"/>
      <c r="K17" s="102"/>
      <c r="L17" s="102"/>
    </row>
    <row r="18" spans="1:21" ht="12" customHeight="1">
      <c r="B18" s="2"/>
      <c r="C18" s="212" t="s">
        <v>17</v>
      </c>
      <c r="D18" s="215" t="s">
        <v>118</v>
      </c>
      <c r="E18" s="215" t="s">
        <v>61</v>
      </c>
      <c r="F18" s="191" t="s">
        <v>140</v>
      </c>
      <c r="G18" s="192"/>
      <c r="H18" s="192"/>
      <c r="I18" s="184" t="s">
        <v>72</v>
      </c>
      <c r="J18" s="127"/>
      <c r="K18" s="188" t="s">
        <v>76</v>
      </c>
      <c r="L18" s="184" t="s">
        <v>126</v>
      </c>
      <c r="M18" s="102"/>
    </row>
    <row r="19" spans="1:21" ht="13.5" customHeight="1">
      <c r="B19" s="2"/>
      <c r="C19" s="213"/>
      <c r="D19" s="193"/>
      <c r="E19" s="193"/>
      <c r="F19" s="193" t="s">
        <v>138</v>
      </c>
      <c r="G19" s="196" t="s">
        <v>142</v>
      </c>
      <c r="H19" s="187" t="s">
        <v>139</v>
      </c>
      <c r="I19" s="185"/>
      <c r="J19" s="188" t="s">
        <v>141</v>
      </c>
      <c r="K19" s="189"/>
      <c r="L19" s="185"/>
      <c r="M19" s="102"/>
    </row>
    <row r="20" spans="1:21" ht="13.5" customHeight="1">
      <c r="B20" s="2"/>
      <c r="C20" s="213"/>
      <c r="D20" s="193"/>
      <c r="E20" s="193"/>
      <c r="F20" s="194"/>
      <c r="G20" s="197"/>
      <c r="H20" s="187"/>
      <c r="I20" s="185"/>
      <c r="J20" s="189"/>
      <c r="K20" s="189"/>
      <c r="L20" s="185"/>
      <c r="M20" s="102"/>
    </row>
    <row r="21" spans="1:21" ht="35.25" customHeight="1">
      <c r="B21" s="2"/>
      <c r="C21" s="214"/>
      <c r="D21" s="208"/>
      <c r="E21" s="208"/>
      <c r="F21" s="195"/>
      <c r="G21" s="198"/>
      <c r="H21" s="187"/>
      <c r="I21" s="186"/>
      <c r="J21" s="190"/>
      <c r="K21" s="190"/>
      <c r="L21" s="186"/>
      <c r="M21" s="102"/>
    </row>
    <row r="22" spans="1:21">
      <c r="B22" s="2"/>
      <c r="C22" s="123" t="s">
        <v>18</v>
      </c>
      <c r="D22" s="89">
        <v>7118</v>
      </c>
      <c r="E22" s="89">
        <v>148</v>
      </c>
      <c r="F22" s="89">
        <v>286</v>
      </c>
      <c r="G22" s="89">
        <v>109</v>
      </c>
      <c r="H22" s="89">
        <f>+J10+K10+F22+G22</f>
        <v>2023</v>
      </c>
      <c r="I22" s="120">
        <v>98.8</v>
      </c>
      <c r="J22" s="103">
        <v>95.5</v>
      </c>
      <c r="K22" s="103">
        <v>0.2</v>
      </c>
      <c r="L22" s="103">
        <v>0.2</v>
      </c>
      <c r="M22" s="102"/>
    </row>
    <row r="23" spans="1:21">
      <c r="B23" s="2"/>
      <c r="C23" s="122" t="s">
        <v>4</v>
      </c>
      <c r="D23" s="93">
        <f>SUM(D24:D28)</f>
        <v>439</v>
      </c>
      <c r="E23" s="93">
        <f t="shared" ref="E23" si="2">SUM(E24:E28)</f>
        <v>9</v>
      </c>
      <c r="F23" s="93">
        <f>SUM(F24:F28)</f>
        <v>3</v>
      </c>
      <c r="G23" s="93">
        <f t="shared" ref="G23" si="3">SUM(G24:G28)</f>
        <v>7</v>
      </c>
      <c r="H23" s="90">
        <f t="shared" ref="H23:H28" si="4">+J11+K11+F23+G23</f>
        <v>145</v>
      </c>
      <c r="I23" s="104">
        <f>ROUND(E11/D11*100,1)</f>
        <v>98.7</v>
      </c>
      <c r="J23" s="104">
        <f>ROUND(F11/D11*100,1)</f>
        <v>96</v>
      </c>
      <c r="K23" s="104">
        <f>ROUND(G11/D11*100,1)</f>
        <v>0.3</v>
      </c>
      <c r="L23" s="104">
        <f>ROUND((H23)/D11*100,1)</f>
        <v>0.2</v>
      </c>
      <c r="M23" s="102"/>
    </row>
    <row r="24" spans="1:21">
      <c r="B24" s="2"/>
      <c r="C24" s="128" t="s">
        <v>5</v>
      </c>
      <c r="D24" s="96">
        <v>28</v>
      </c>
      <c r="E24" s="96">
        <v>1</v>
      </c>
      <c r="F24" s="96">
        <v>1</v>
      </c>
      <c r="G24" s="96">
        <v>1</v>
      </c>
      <c r="H24" s="144">
        <f t="shared" si="4"/>
        <v>22</v>
      </c>
      <c r="I24" s="105">
        <v>99</v>
      </c>
      <c r="J24" s="105">
        <v>97.7</v>
      </c>
      <c r="K24" s="105">
        <v>0.1</v>
      </c>
      <c r="L24" s="105">
        <v>0.4</v>
      </c>
      <c r="M24" s="102"/>
    </row>
    <row r="25" spans="1:21">
      <c r="B25" s="2"/>
      <c r="C25" s="123" t="s">
        <v>6</v>
      </c>
      <c r="D25" s="90">
        <v>37</v>
      </c>
      <c r="E25" s="90">
        <v>0</v>
      </c>
      <c r="F25" s="90">
        <v>2</v>
      </c>
      <c r="G25" s="90">
        <v>0</v>
      </c>
      <c r="H25" s="90">
        <f t="shared" si="4"/>
        <v>7</v>
      </c>
      <c r="I25" s="103">
        <v>98.5</v>
      </c>
      <c r="J25" s="103">
        <v>96.3</v>
      </c>
      <c r="K25" s="103">
        <v>0.5</v>
      </c>
      <c r="L25" s="103">
        <v>0.1</v>
      </c>
      <c r="M25" s="102"/>
    </row>
    <row r="26" spans="1:21">
      <c r="B26" s="2"/>
      <c r="C26" s="123" t="s">
        <v>7</v>
      </c>
      <c r="D26" s="90">
        <v>136</v>
      </c>
      <c r="E26" s="90">
        <v>0</v>
      </c>
      <c r="F26" s="90">
        <v>0</v>
      </c>
      <c r="G26" s="90">
        <v>1</v>
      </c>
      <c r="H26" s="90">
        <f t="shared" si="4"/>
        <v>29</v>
      </c>
      <c r="I26" s="103">
        <v>98.8</v>
      </c>
      <c r="J26" s="103">
        <v>96</v>
      </c>
      <c r="K26" s="103">
        <v>0.1</v>
      </c>
      <c r="L26" s="103">
        <v>0.2</v>
      </c>
      <c r="M26" s="102"/>
    </row>
    <row r="27" spans="1:21">
      <c r="B27" s="2"/>
      <c r="C27" s="123" t="s">
        <v>8</v>
      </c>
      <c r="D27" s="90">
        <v>146</v>
      </c>
      <c r="E27" s="90">
        <v>2</v>
      </c>
      <c r="F27" s="90">
        <v>0</v>
      </c>
      <c r="G27" s="90">
        <v>2</v>
      </c>
      <c r="H27" s="90">
        <f t="shared" si="4"/>
        <v>45</v>
      </c>
      <c r="I27" s="103">
        <v>98.7</v>
      </c>
      <c r="J27" s="103">
        <v>95.2</v>
      </c>
      <c r="K27" s="103">
        <v>0.4</v>
      </c>
      <c r="L27" s="103">
        <v>0.2</v>
      </c>
      <c r="M27" s="102"/>
      <c r="N27" s="106"/>
    </row>
    <row r="28" spans="1:21">
      <c r="B28" s="2"/>
      <c r="C28" s="124" t="s">
        <v>9</v>
      </c>
      <c r="D28" s="100">
        <v>92</v>
      </c>
      <c r="E28" s="100">
        <v>6</v>
      </c>
      <c r="F28" s="100">
        <v>0</v>
      </c>
      <c r="G28" s="100">
        <v>3</v>
      </c>
      <c r="H28" s="100">
        <f t="shared" si="4"/>
        <v>42</v>
      </c>
      <c r="I28" s="107">
        <v>98.3</v>
      </c>
      <c r="J28" s="107">
        <v>96.5</v>
      </c>
      <c r="K28" s="107">
        <v>0.3</v>
      </c>
      <c r="L28" s="107">
        <v>0.4</v>
      </c>
      <c r="M28" s="102"/>
    </row>
    <row r="29" spans="1:21">
      <c r="A29" s="161"/>
      <c r="B29" s="2"/>
      <c r="C29" s="87"/>
      <c r="D29" s="162" t="s">
        <v>133</v>
      </c>
      <c r="E29" s="90"/>
      <c r="F29" s="90"/>
      <c r="G29" s="90"/>
      <c r="H29" s="90"/>
      <c r="I29" s="103"/>
      <c r="J29" s="103"/>
      <c r="K29" s="103"/>
      <c r="L29" s="103"/>
      <c r="M29" s="102"/>
    </row>
    <row r="30" spans="1:21">
      <c r="B30" s="2"/>
      <c r="C30" s="108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102"/>
      <c r="O30" s="102"/>
      <c r="P30" s="102"/>
      <c r="Q30" s="102"/>
      <c r="R30" s="102"/>
      <c r="S30" s="102"/>
      <c r="T30" s="102"/>
      <c r="U30" s="102"/>
    </row>
    <row r="31" spans="1:21">
      <c r="B31" s="2"/>
      <c r="C31" s="108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102"/>
      <c r="O31" s="102"/>
      <c r="P31" s="102"/>
      <c r="Q31" s="102"/>
      <c r="R31" s="102"/>
      <c r="S31" s="102"/>
      <c r="T31" s="102"/>
      <c r="U31" s="102"/>
    </row>
    <row r="32" spans="1:21" ht="14.25">
      <c r="A32" s="2"/>
      <c r="B32" s="82" t="s">
        <v>122</v>
      </c>
      <c r="C32" s="2"/>
      <c r="D32" s="2"/>
      <c r="E32" s="2"/>
      <c r="F32" s="2"/>
      <c r="G32" s="2"/>
      <c r="H32" s="2"/>
      <c r="I32" s="2"/>
      <c r="J32" s="2"/>
      <c r="K32" s="2"/>
      <c r="L32" s="2"/>
    </row>
    <row r="33" spans="1:13">
      <c r="A33" s="2"/>
      <c r="B33" s="83"/>
      <c r="C33" s="2"/>
      <c r="D33" s="2"/>
      <c r="E33" s="2"/>
      <c r="F33" s="2"/>
      <c r="G33" s="2"/>
      <c r="H33" s="2"/>
      <c r="I33" s="2"/>
      <c r="J33" s="2"/>
      <c r="K33" s="2"/>
      <c r="L33" s="2"/>
    </row>
    <row r="34" spans="1:13">
      <c r="A34" s="2"/>
      <c r="B34" s="84"/>
      <c r="C34" s="85" t="s">
        <v>124</v>
      </c>
      <c r="D34" s="85"/>
      <c r="E34" s="85"/>
      <c r="F34" s="2"/>
      <c r="G34" s="2"/>
      <c r="H34" s="2"/>
      <c r="I34" s="2"/>
      <c r="J34" s="86"/>
      <c r="K34" s="137"/>
      <c r="L34" s="142"/>
      <c r="M34" s="142" t="s">
        <v>30</v>
      </c>
    </row>
    <row r="35" spans="1:13" ht="12" customHeight="1">
      <c r="A35" s="2"/>
      <c r="B35" s="2"/>
      <c r="C35" s="216" t="s">
        <v>17</v>
      </c>
      <c r="D35" s="149" t="s">
        <v>73</v>
      </c>
      <c r="E35" s="156" t="s">
        <v>62</v>
      </c>
      <c r="F35" s="155"/>
      <c r="G35" s="154" t="s">
        <v>74</v>
      </c>
      <c r="H35" s="149" t="s">
        <v>75</v>
      </c>
      <c r="I35" s="149" t="s">
        <v>58</v>
      </c>
      <c r="J35" s="206" t="s">
        <v>68</v>
      </c>
      <c r="K35" s="207"/>
      <c r="L35" s="207"/>
      <c r="M35" s="207"/>
    </row>
    <row r="36" spans="1:13" ht="13.5" customHeight="1">
      <c r="A36" s="2"/>
      <c r="B36" s="2"/>
      <c r="C36" s="217"/>
      <c r="D36" s="193" t="s">
        <v>21</v>
      </c>
      <c r="E36" s="193" t="s">
        <v>20</v>
      </c>
      <c r="F36" s="215" t="s">
        <v>143</v>
      </c>
      <c r="G36" s="193" t="s">
        <v>64</v>
      </c>
      <c r="H36" s="193" t="s">
        <v>65</v>
      </c>
      <c r="I36" s="193" t="s">
        <v>63</v>
      </c>
      <c r="J36" s="199" t="s">
        <v>147</v>
      </c>
      <c r="K36" s="200"/>
      <c r="L36" s="200"/>
      <c r="M36" s="200"/>
    </row>
    <row r="37" spans="1:13" ht="13.5" customHeight="1">
      <c r="A37" s="2"/>
      <c r="B37" s="2"/>
      <c r="C37" s="217"/>
      <c r="D37" s="193"/>
      <c r="E37" s="193"/>
      <c r="F37" s="193"/>
      <c r="G37" s="193"/>
      <c r="H37" s="193"/>
      <c r="I37" s="193"/>
      <c r="J37" s="201" t="s">
        <v>136</v>
      </c>
      <c r="K37" s="203" t="s">
        <v>69</v>
      </c>
      <c r="L37" s="204"/>
      <c r="M37" s="205" t="s">
        <v>70</v>
      </c>
    </row>
    <row r="38" spans="1:13" ht="21" customHeight="1">
      <c r="A38" s="2"/>
      <c r="B38" s="2"/>
      <c r="C38" s="218"/>
      <c r="D38" s="208"/>
      <c r="E38" s="208"/>
      <c r="F38" s="208"/>
      <c r="G38" s="208"/>
      <c r="H38" s="208"/>
      <c r="I38" s="208"/>
      <c r="J38" s="202"/>
      <c r="K38" s="129" t="s">
        <v>137</v>
      </c>
      <c r="L38" s="129" t="s">
        <v>71</v>
      </c>
      <c r="M38" s="199"/>
    </row>
    <row r="39" spans="1:13">
      <c r="A39" s="2"/>
      <c r="B39" s="2"/>
      <c r="C39" s="87" t="s">
        <v>18</v>
      </c>
      <c r="D39" s="88">
        <v>4518</v>
      </c>
      <c r="E39" s="89">
        <v>4449</v>
      </c>
      <c r="F39" s="89">
        <v>4288</v>
      </c>
      <c r="G39" s="89">
        <v>10</v>
      </c>
      <c r="H39" s="89">
        <v>3</v>
      </c>
      <c r="I39" s="89">
        <v>2</v>
      </c>
      <c r="J39" s="89">
        <v>3</v>
      </c>
      <c r="K39" s="89">
        <v>4</v>
      </c>
      <c r="L39" s="89">
        <v>4</v>
      </c>
      <c r="M39" s="89">
        <v>1</v>
      </c>
    </row>
    <row r="40" spans="1:13">
      <c r="A40" s="2"/>
      <c r="B40" s="2"/>
      <c r="C40" s="91" t="s">
        <v>4</v>
      </c>
      <c r="D40" s="92">
        <f>SUM(D41:D45)</f>
        <v>413</v>
      </c>
      <c r="E40" s="93">
        <f t="shared" ref="E40:I40" si="5">SUM(E41:E45)</f>
        <v>409</v>
      </c>
      <c r="F40" s="93">
        <f t="shared" si="5"/>
        <v>405</v>
      </c>
      <c r="G40" s="93">
        <f t="shared" si="5"/>
        <v>0</v>
      </c>
      <c r="H40" s="93">
        <f t="shared" si="5"/>
        <v>0</v>
      </c>
      <c r="I40" s="93">
        <f t="shared" si="5"/>
        <v>1</v>
      </c>
      <c r="J40" s="93">
        <f>SUM(J41:J45)</f>
        <v>0</v>
      </c>
      <c r="K40" s="93">
        <f t="shared" ref="K40:M40" si="6">SUM(K41:K45)</f>
        <v>0</v>
      </c>
      <c r="L40" s="93">
        <f t="shared" si="6"/>
        <v>0</v>
      </c>
      <c r="M40" s="93">
        <f t="shared" si="6"/>
        <v>0</v>
      </c>
    </row>
    <row r="41" spans="1:13">
      <c r="A41" s="2"/>
      <c r="B41" s="2"/>
      <c r="C41" s="94" t="s">
        <v>5</v>
      </c>
      <c r="D41" s="95">
        <v>165</v>
      </c>
      <c r="E41" s="96">
        <v>162</v>
      </c>
      <c r="F41" s="96">
        <v>160</v>
      </c>
      <c r="G41" s="96">
        <v>0</v>
      </c>
      <c r="H41" s="96">
        <v>0</v>
      </c>
      <c r="I41" s="96">
        <v>0</v>
      </c>
      <c r="J41" s="96">
        <v>0</v>
      </c>
      <c r="K41" s="96">
        <v>0</v>
      </c>
      <c r="L41" s="96">
        <v>0</v>
      </c>
      <c r="M41" s="96">
        <v>0</v>
      </c>
    </row>
    <row r="42" spans="1:13">
      <c r="A42" s="2"/>
      <c r="B42" s="2"/>
      <c r="C42" s="87" t="s">
        <v>6</v>
      </c>
      <c r="D42" s="97">
        <v>71</v>
      </c>
      <c r="E42" s="90">
        <v>70</v>
      </c>
      <c r="F42" s="90">
        <v>70</v>
      </c>
      <c r="G42" s="90">
        <v>0</v>
      </c>
      <c r="H42" s="90">
        <v>0</v>
      </c>
      <c r="I42" s="90">
        <v>1</v>
      </c>
      <c r="J42" s="90">
        <v>0</v>
      </c>
      <c r="K42" s="90">
        <v>0</v>
      </c>
      <c r="L42" s="90">
        <v>0</v>
      </c>
      <c r="M42" s="90">
        <v>0</v>
      </c>
    </row>
    <row r="43" spans="1:13">
      <c r="A43" s="2"/>
      <c r="B43" s="2"/>
      <c r="C43" s="87" t="s">
        <v>7</v>
      </c>
      <c r="D43" s="97">
        <v>0</v>
      </c>
      <c r="E43" s="90">
        <v>0</v>
      </c>
      <c r="F43" s="90">
        <v>0</v>
      </c>
      <c r="G43" s="90">
        <v>0</v>
      </c>
      <c r="H43" s="90">
        <v>0</v>
      </c>
      <c r="I43" s="90">
        <v>0</v>
      </c>
      <c r="J43" s="90">
        <v>0</v>
      </c>
      <c r="K43" s="90">
        <v>0</v>
      </c>
      <c r="L43" s="90">
        <v>0</v>
      </c>
      <c r="M43" s="90">
        <v>0</v>
      </c>
    </row>
    <row r="44" spans="1:13">
      <c r="A44" s="2"/>
      <c r="B44" s="2"/>
      <c r="C44" s="87" t="s">
        <v>8</v>
      </c>
      <c r="D44" s="97">
        <v>177</v>
      </c>
      <c r="E44" s="90">
        <v>177</v>
      </c>
      <c r="F44" s="90">
        <v>175</v>
      </c>
      <c r="G44" s="90">
        <v>0</v>
      </c>
      <c r="H44" s="90">
        <v>0</v>
      </c>
      <c r="I44" s="90">
        <v>0</v>
      </c>
      <c r="J44" s="90">
        <v>0</v>
      </c>
      <c r="K44" s="90">
        <v>0</v>
      </c>
      <c r="L44" s="90">
        <v>0</v>
      </c>
      <c r="M44" s="90">
        <v>0</v>
      </c>
    </row>
    <row r="45" spans="1:13">
      <c r="A45" s="2"/>
      <c r="B45" s="2"/>
      <c r="C45" s="98" t="s">
        <v>9</v>
      </c>
      <c r="D45" s="99">
        <v>0</v>
      </c>
      <c r="E45" s="100">
        <v>0</v>
      </c>
      <c r="F45" s="100">
        <v>0</v>
      </c>
      <c r="G45" s="100">
        <v>0</v>
      </c>
      <c r="H45" s="100">
        <v>0</v>
      </c>
      <c r="I45" s="100">
        <v>0</v>
      </c>
      <c r="J45" s="100">
        <v>0</v>
      </c>
      <c r="K45" s="100">
        <v>0</v>
      </c>
      <c r="L45" s="100">
        <v>0</v>
      </c>
      <c r="M45" s="100">
        <v>0</v>
      </c>
    </row>
    <row r="46" spans="1:13">
      <c r="B46" s="2"/>
      <c r="C46" s="101" t="s">
        <v>19</v>
      </c>
      <c r="D46" s="102"/>
      <c r="E46" s="125"/>
      <c r="F46" s="125"/>
      <c r="H46" s="102"/>
      <c r="I46" s="102"/>
      <c r="J46" s="102"/>
      <c r="K46" s="102"/>
      <c r="L46" s="102"/>
    </row>
    <row r="47" spans="1:13" ht="12" customHeight="1">
      <c r="B47" s="2"/>
      <c r="C47" s="212" t="s">
        <v>17</v>
      </c>
      <c r="D47" s="215" t="s">
        <v>118</v>
      </c>
      <c r="E47" s="215" t="s">
        <v>61</v>
      </c>
      <c r="F47" s="191" t="s">
        <v>140</v>
      </c>
      <c r="G47" s="192"/>
      <c r="H47" s="192"/>
      <c r="I47" s="184" t="s">
        <v>72</v>
      </c>
      <c r="J47" s="127"/>
      <c r="K47" s="188" t="s">
        <v>76</v>
      </c>
      <c r="L47" s="184" t="s">
        <v>126</v>
      </c>
      <c r="M47" s="102"/>
    </row>
    <row r="48" spans="1:13" ht="13.5" customHeight="1">
      <c r="B48" s="2"/>
      <c r="C48" s="213"/>
      <c r="D48" s="193"/>
      <c r="E48" s="193"/>
      <c r="F48" s="193" t="s">
        <v>138</v>
      </c>
      <c r="G48" s="196" t="s">
        <v>142</v>
      </c>
      <c r="H48" s="187" t="s">
        <v>139</v>
      </c>
      <c r="I48" s="185"/>
      <c r="J48" s="188" t="s">
        <v>141</v>
      </c>
      <c r="K48" s="189"/>
      <c r="L48" s="185"/>
      <c r="M48" s="102"/>
    </row>
    <row r="49" spans="2:21" ht="13.5" customHeight="1">
      <c r="B49" s="2"/>
      <c r="C49" s="213"/>
      <c r="D49" s="193"/>
      <c r="E49" s="193"/>
      <c r="F49" s="194"/>
      <c r="G49" s="197"/>
      <c r="H49" s="187"/>
      <c r="I49" s="185"/>
      <c r="J49" s="189"/>
      <c r="K49" s="189"/>
      <c r="L49" s="185"/>
      <c r="M49" s="102"/>
    </row>
    <row r="50" spans="2:21" ht="30.75" customHeight="1">
      <c r="B50" s="2"/>
      <c r="C50" s="214"/>
      <c r="D50" s="208"/>
      <c r="E50" s="208"/>
      <c r="F50" s="195"/>
      <c r="G50" s="198"/>
      <c r="H50" s="187"/>
      <c r="I50" s="186"/>
      <c r="J50" s="190"/>
      <c r="K50" s="190"/>
      <c r="L50" s="186"/>
      <c r="M50" s="102"/>
    </row>
    <row r="51" spans="2:21">
      <c r="B51" s="2"/>
      <c r="C51" s="123" t="s">
        <v>18</v>
      </c>
      <c r="D51" s="89">
        <v>42</v>
      </c>
      <c r="E51" s="89">
        <v>0</v>
      </c>
      <c r="F51" s="89">
        <v>0</v>
      </c>
      <c r="G51" s="89">
        <v>2</v>
      </c>
      <c r="H51" s="89">
        <v>9</v>
      </c>
      <c r="I51" s="120">
        <v>98.5</v>
      </c>
      <c r="J51" s="103">
        <v>94.9</v>
      </c>
      <c r="K51" s="103">
        <v>0.2</v>
      </c>
      <c r="L51" s="103">
        <v>0.2</v>
      </c>
      <c r="M51" s="102"/>
    </row>
    <row r="52" spans="2:21">
      <c r="B52" s="2"/>
      <c r="C52" s="122" t="s">
        <v>4</v>
      </c>
      <c r="D52" s="93">
        <f>SUM(D53:D57)</f>
        <v>3</v>
      </c>
      <c r="E52" s="93">
        <f t="shared" ref="E52" si="7">SUM(E53:E57)</f>
        <v>0</v>
      </c>
      <c r="F52" s="93">
        <f>SUM(F53:F57)</f>
        <v>0</v>
      </c>
      <c r="G52" s="93">
        <f t="shared" ref="G52" si="8">SUM(G53:G57)</f>
        <v>0</v>
      </c>
      <c r="H52" s="90">
        <f t="shared" ref="H52:H57" si="9">+J40+K40+F52+G52</f>
        <v>0</v>
      </c>
      <c r="I52" s="104">
        <f>ROUND(E40/D40*100,1)</f>
        <v>99</v>
      </c>
      <c r="J52" s="104">
        <f>ROUND(F40/D40*100,1)</f>
        <v>98.1</v>
      </c>
      <c r="K52" s="93">
        <v>0</v>
      </c>
      <c r="L52" s="93">
        <f>ROUND((H52)/D40*100,1)</f>
        <v>0</v>
      </c>
      <c r="M52" s="102"/>
    </row>
    <row r="53" spans="2:21">
      <c r="B53" s="2"/>
      <c r="C53" s="128" t="s">
        <v>5</v>
      </c>
      <c r="D53" s="96">
        <v>3</v>
      </c>
      <c r="E53" s="96">
        <v>0</v>
      </c>
      <c r="F53" s="96">
        <v>0</v>
      </c>
      <c r="G53" s="96">
        <v>0</v>
      </c>
      <c r="H53" s="144">
        <f t="shared" si="9"/>
        <v>0</v>
      </c>
      <c r="I53" s="105">
        <v>98.2</v>
      </c>
      <c r="J53" s="105">
        <v>97</v>
      </c>
      <c r="K53" s="144">
        <v>0</v>
      </c>
      <c r="L53" s="144">
        <v>0</v>
      </c>
      <c r="M53" s="102"/>
    </row>
    <row r="54" spans="2:21">
      <c r="B54" s="2"/>
      <c r="C54" s="123" t="s">
        <v>6</v>
      </c>
      <c r="D54" s="90">
        <v>0</v>
      </c>
      <c r="E54" s="90">
        <v>0</v>
      </c>
      <c r="F54" s="90">
        <v>0</v>
      </c>
      <c r="G54" s="90">
        <v>0</v>
      </c>
      <c r="H54" s="90">
        <f t="shared" si="9"/>
        <v>0</v>
      </c>
      <c r="I54" s="103">
        <v>98.6</v>
      </c>
      <c r="J54" s="103">
        <v>98.6</v>
      </c>
      <c r="K54" s="90">
        <v>0</v>
      </c>
      <c r="L54" s="90">
        <v>0</v>
      </c>
      <c r="M54" s="102"/>
    </row>
    <row r="55" spans="2:21">
      <c r="B55" s="2"/>
      <c r="C55" s="123" t="s">
        <v>7</v>
      </c>
      <c r="D55" s="90">
        <v>0</v>
      </c>
      <c r="E55" s="90">
        <v>0</v>
      </c>
      <c r="F55" s="90">
        <v>0</v>
      </c>
      <c r="G55" s="90">
        <v>0</v>
      </c>
      <c r="H55" s="90">
        <f t="shared" si="9"/>
        <v>0</v>
      </c>
      <c r="I55" s="90">
        <f t="shared" ref="I55:I57" si="10">+K43+L43+G55+H55</f>
        <v>0</v>
      </c>
      <c r="J55" s="90">
        <f t="shared" ref="J55:J57" si="11">+L43+M43+H55+I55</f>
        <v>0</v>
      </c>
      <c r="K55" s="90">
        <f t="shared" ref="K55:K57" si="12">+M43+N43+I55+J55</f>
        <v>0</v>
      </c>
      <c r="L55" s="90">
        <f t="shared" ref="L55:L57" si="13">+N43+O43+J55+K55</f>
        <v>0</v>
      </c>
      <c r="M55" s="102"/>
    </row>
    <row r="56" spans="2:21">
      <c r="B56" s="2"/>
      <c r="C56" s="123" t="s">
        <v>8</v>
      </c>
      <c r="D56" s="90">
        <v>0</v>
      </c>
      <c r="E56" s="90">
        <v>0</v>
      </c>
      <c r="F56" s="90">
        <v>0</v>
      </c>
      <c r="G56" s="90">
        <v>0</v>
      </c>
      <c r="H56" s="90">
        <f t="shared" si="9"/>
        <v>0</v>
      </c>
      <c r="I56" s="145">
        <v>100</v>
      </c>
      <c r="J56" s="145">
        <v>98.9</v>
      </c>
      <c r="K56" s="90">
        <v>0</v>
      </c>
      <c r="L56" s="90">
        <v>0</v>
      </c>
      <c r="M56" s="102"/>
      <c r="N56" s="106"/>
    </row>
    <row r="57" spans="2:21">
      <c r="B57" s="2"/>
      <c r="C57" s="124" t="s">
        <v>9</v>
      </c>
      <c r="D57" s="100">
        <v>0</v>
      </c>
      <c r="E57" s="100">
        <v>0</v>
      </c>
      <c r="F57" s="100">
        <v>0</v>
      </c>
      <c r="G57" s="100">
        <v>0</v>
      </c>
      <c r="H57" s="100">
        <f t="shared" si="9"/>
        <v>0</v>
      </c>
      <c r="I57" s="100">
        <f t="shared" si="10"/>
        <v>0</v>
      </c>
      <c r="J57" s="100">
        <f t="shared" si="11"/>
        <v>0</v>
      </c>
      <c r="K57" s="100">
        <f t="shared" si="12"/>
        <v>0</v>
      </c>
      <c r="L57" s="100">
        <f t="shared" si="13"/>
        <v>0</v>
      </c>
      <c r="M57" s="102"/>
    </row>
    <row r="58" spans="2:21">
      <c r="B58" s="2"/>
      <c r="C58" s="87"/>
      <c r="D58" s="162" t="s">
        <v>134</v>
      </c>
      <c r="E58" s="90"/>
      <c r="F58" s="90"/>
      <c r="G58" s="90"/>
      <c r="H58" s="90"/>
      <c r="I58" s="90"/>
      <c r="J58" s="90"/>
      <c r="K58" s="90"/>
      <c r="L58" s="90"/>
      <c r="M58" s="102"/>
    </row>
    <row r="59" spans="2:21">
      <c r="B59" s="2"/>
      <c r="C59" s="87"/>
      <c r="D59" s="162"/>
      <c r="E59" s="90"/>
      <c r="F59" s="90"/>
      <c r="G59" s="90"/>
      <c r="H59" s="90"/>
      <c r="I59" s="90"/>
      <c r="J59" s="90"/>
      <c r="K59" s="90"/>
      <c r="L59" s="90"/>
      <c r="M59" s="102"/>
    </row>
    <row r="60" spans="2:21">
      <c r="B60" s="2"/>
      <c r="C60" s="108"/>
      <c r="E60" s="102"/>
      <c r="F60" s="102"/>
      <c r="G60" s="102"/>
      <c r="H60" s="102"/>
      <c r="I60" s="102"/>
      <c r="J60" s="102"/>
      <c r="K60" s="102"/>
      <c r="L60" s="102"/>
      <c r="M60" s="102"/>
      <c r="N60" s="102"/>
      <c r="O60" s="102"/>
      <c r="P60" s="102"/>
      <c r="Q60" s="102"/>
      <c r="R60" s="102"/>
      <c r="S60" s="102"/>
      <c r="T60" s="102"/>
      <c r="U60" s="102"/>
    </row>
    <row r="61" spans="2:21" ht="14.25">
      <c r="B61" s="109" t="s">
        <v>123</v>
      </c>
      <c r="C61" s="2"/>
      <c r="D61" s="110"/>
      <c r="E61" s="110"/>
      <c r="F61" s="110"/>
      <c r="G61" s="110"/>
      <c r="H61" s="110"/>
      <c r="I61" s="102"/>
      <c r="J61" s="102"/>
      <c r="K61" s="102"/>
      <c r="L61" s="102"/>
    </row>
    <row r="62" spans="2:21">
      <c r="B62" s="111"/>
      <c r="C62" s="2"/>
      <c r="D62" s="110"/>
      <c r="E62" s="110"/>
      <c r="F62" s="110"/>
      <c r="G62" s="110"/>
      <c r="H62" s="110"/>
      <c r="I62" s="102"/>
      <c r="J62" s="102"/>
      <c r="K62" s="102"/>
      <c r="L62" s="102"/>
    </row>
    <row r="63" spans="2:21">
      <c r="B63" s="111"/>
      <c r="C63" s="85" t="s">
        <v>121</v>
      </c>
      <c r="D63" s="85"/>
      <c r="E63" s="85"/>
      <c r="F63" s="110"/>
      <c r="G63" s="110"/>
      <c r="H63" s="110"/>
      <c r="I63" s="102"/>
      <c r="J63" s="112"/>
      <c r="K63" s="183"/>
      <c r="L63" s="183"/>
      <c r="M63" s="183" t="s">
        <v>30</v>
      </c>
    </row>
    <row r="64" spans="2:21" ht="12" customHeight="1">
      <c r="B64" s="113"/>
      <c r="C64" s="209" t="s">
        <v>17</v>
      </c>
      <c r="D64" s="150" t="s">
        <v>78</v>
      </c>
      <c r="E64" s="158" t="s">
        <v>56</v>
      </c>
      <c r="F64" s="159"/>
      <c r="G64" s="150" t="s">
        <v>79</v>
      </c>
      <c r="H64" s="150" t="s">
        <v>57</v>
      </c>
      <c r="I64" s="150" t="s">
        <v>80</v>
      </c>
      <c r="J64" s="206" t="s">
        <v>68</v>
      </c>
      <c r="K64" s="207"/>
      <c r="L64" s="207"/>
      <c r="M64" s="207"/>
    </row>
    <row r="65" spans="2:16" ht="13.5" customHeight="1">
      <c r="B65" s="113"/>
      <c r="C65" s="210"/>
      <c r="D65" s="189" t="s">
        <v>77</v>
      </c>
      <c r="E65" s="189" t="s">
        <v>55</v>
      </c>
      <c r="F65" s="188" t="s">
        <v>144</v>
      </c>
      <c r="G65" s="189" t="s">
        <v>59</v>
      </c>
      <c r="H65" s="189" t="s">
        <v>66</v>
      </c>
      <c r="I65" s="189" t="s">
        <v>60</v>
      </c>
      <c r="J65" s="199" t="s">
        <v>146</v>
      </c>
      <c r="K65" s="200"/>
      <c r="L65" s="200"/>
      <c r="M65" s="200"/>
    </row>
    <row r="66" spans="2:16" ht="13.5" customHeight="1">
      <c r="B66" s="113"/>
      <c r="C66" s="210"/>
      <c r="D66" s="189"/>
      <c r="E66" s="189"/>
      <c r="F66" s="189"/>
      <c r="G66" s="189"/>
      <c r="H66" s="189"/>
      <c r="I66" s="189"/>
      <c r="J66" s="201" t="s">
        <v>136</v>
      </c>
      <c r="K66" s="203" t="s">
        <v>69</v>
      </c>
      <c r="L66" s="204"/>
      <c r="M66" s="205" t="s">
        <v>70</v>
      </c>
    </row>
    <row r="67" spans="2:16" ht="21" customHeight="1">
      <c r="B67" s="113"/>
      <c r="C67" s="211"/>
      <c r="D67" s="190"/>
      <c r="E67" s="190"/>
      <c r="F67" s="190"/>
      <c r="G67" s="190"/>
      <c r="H67" s="190"/>
      <c r="I67" s="190"/>
      <c r="J67" s="202"/>
      <c r="K67" s="129" t="s">
        <v>137</v>
      </c>
      <c r="L67" s="129" t="s">
        <v>71</v>
      </c>
      <c r="M67" s="199"/>
    </row>
    <row r="68" spans="2:16">
      <c r="B68" s="2"/>
      <c r="C68" s="87" t="s">
        <v>18</v>
      </c>
      <c r="D68" s="88">
        <v>1037284</v>
      </c>
      <c r="E68" s="89">
        <v>578341</v>
      </c>
      <c r="F68" s="89">
        <v>577816</v>
      </c>
      <c r="G68" s="89">
        <v>174822</v>
      </c>
      <c r="H68" s="89">
        <v>45173</v>
      </c>
      <c r="I68" s="89">
        <v>5657</v>
      </c>
      <c r="J68" s="89">
        <v>9433</v>
      </c>
      <c r="K68" s="89">
        <v>166619</v>
      </c>
      <c r="L68" s="89">
        <v>2680</v>
      </c>
      <c r="M68" s="90">
        <v>3110</v>
      </c>
    </row>
    <row r="69" spans="2:16">
      <c r="B69" s="2"/>
      <c r="C69" s="91" t="s">
        <v>4</v>
      </c>
      <c r="D69" s="92">
        <f t="shared" ref="D69:M69" si="14">SUM(D70:D74)</f>
        <v>62328</v>
      </c>
      <c r="E69" s="93">
        <f>SUM(E70:E74)</f>
        <v>32962</v>
      </c>
      <c r="F69" s="93">
        <f t="shared" si="14"/>
        <v>32951</v>
      </c>
      <c r="G69" s="93">
        <f t="shared" si="14"/>
        <v>10123</v>
      </c>
      <c r="H69" s="93">
        <f t="shared" si="14"/>
        <v>3156</v>
      </c>
      <c r="I69" s="93">
        <f t="shared" si="14"/>
        <v>460</v>
      </c>
      <c r="J69" s="93">
        <f t="shared" si="14"/>
        <v>1403</v>
      </c>
      <c r="K69" s="93">
        <f>SUM(K70:K74)</f>
        <v>12006</v>
      </c>
      <c r="L69" s="93">
        <f t="shared" si="14"/>
        <v>107</v>
      </c>
      <c r="M69" s="93">
        <f t="shared" si="14"/>
        <v>119</v>
      </c>
    </row>
    <row r="70" spans="2:16">
      <c r="B70" s="2"/>
      <c r="C70" s="114" t="s">
        <v>5</v>
      </c>
      <c r="D70" s="95">
        <v>5949</v>
      </c>
      <c r="E70" s="96">
        <v>2683</v>
      </c>
      <c r="F70" s="96">
        <v>2683</v>
      </c>
      <c r="G70" s="96">
        <v>1287</v>
      </c>
      <c r="H70" s="115">
        <v>229</v>
      </c>
      <c r="I70" s="115">
        <v>100</v>
      </c>
      <c r="J70" s="115">
        <v>217</v>
      </c>
      <c r="K70" s="115">
        <v>1224</v>
      </c>
      <c r="L70" s="116">
        <v>17</v>
      </c>
      <c r="M70" s="116">
        <v>3</v>
      </c>
    </row>
    <row r="71" spans="2:16">
      <c r="B71" s="2"/>
      <c r="C71" s="87" t="s">
        <v>6</v>
      </c>
      <c r="D71" s="97">
        <v>4805</v>
      </c>
      <c r="E71" s="90">
        <v>2182</v>
      </c>
      <c r="F71" s="90">
        <v>2179</v>
      </c>
      <c r="G71" s="90">
        <v>904</v>
      </c>
      <c r="H71" s="90">
        <v>283</v>
      </c>
      <c r="I71" s="90">
        <v>44</v>
      </c>
      <c r="J71" s="90">
        <v>37</v>
      </c>
      <c r="K71" s="90">
        <v>1165</v>
      </c>
      <c r="L71" s="90">
        <v>18</v>
      </c>
      <c r="M71" s="90">
        <v>6</v>
      </c>
    </row>
    <row r="72" spans="2:16">
      <c r="B72" s="2"/>
      <c r="C72" s="87" t="s">
        <v>7</v>
      </c>
      <c r="D72" s="97">
        <v>17257</v>
      </c>
      <c r="E72" s="90">
        <v>8936</v>
      </c>
      <c r="F72" s="90">
        <v>8934</v>
      </c>
      <c r="G72" s="90">
        <v>3143</v>
      </c>
      <c r="H72" s="90">
        <v>420</v>
      </c>
      <c r="I72" s="90">
        <v>84</v>
      </c>
      <c r="J72" s="90">
        <v>293</v>
      </c>
      <c r="K72" s="90">
        <v>3638</v>
      </c>
      <c r="L72" s="90">
        <v>3</v>
      </c>
      <c r="M72" s="90">
        <v>44</v>
      </c>
    </row>
    <row r="73" spans="2:16">
      <c r="B73" s="2"/>
      <c r="C73" s="87" t="s">
        <v>8</v>
      </c>
      <c r="D73" s="97">
        <v>23247</v>
      </c>
      <c r="E73" s="90">
        <v>14262</v>
      </c>
      <c r="F73" s="90">
        <v>14257</v>
      </c>
      <c r="G73" s="90">
        <v>2935</v>
      </c>
      <c r="H73" s="90">
        <v>1639</v>
      </c>
      <c r="I73" s="90">
        <v>167</v>
      </c>
      <c r="J73" s="90">
        <v>764</v>
      </c>
      <c r="K73" s="90">
        <v>2678</v>
      </c>
      <c r="L73" s="90">
        <v>46</v>
      </c>
      <c r="M73" s="90">
        <v>55</v>
      </c>
    </row>
    <row r="74" spans="2:16">
      <c r="B74" s="2"/>
      <c r="C74" s="98" t="s">
        <v>9</v>
      </c>
      <c r="D74" s="99">
        <v>11070</v>
      </c>
      <c r="E74" s="100">
        <v>4899</v>
      </c>
      <c r="F74" s="100">
        <v>4898</v>
      </c>
      <c r="G74" s="100">
        <v>1854</v>
      </c>
      <c r="H74" s="100">
        <v>585</v>
      </c>
      <c r="I74" s="100">
        <v>65</v>
      </c>
      <c r="J74" s="100">
        <v>92</v>
      </c>
      <c r="K74" s="100">
        <v>3301</v>
      </c>
      <c r="L74" s="100">
        <v>23</v>
      </c>
      <c r="M74" s="100">
        <v>11</v>
      </c>
    </row>
    <row r="75" spans="2:16">
      <c r="B75" s="2"/>
      <c r="C75" s="117" t="s">
        <v>19</v>
      </c>
      <c r="D75" s="102"/>
      <c r="E75" s="118"/>
      <c r="F75" s="126"/>
      <c r="G75" s="126"/>
      <c r="I75" s="102"/>
      <c r="J75" s="102"/>
      <c r="K75" s="102"/>
      <c r="L75" s="102"/>
    </row>
    <row r="76" spans="2:16" ht="12" customHeight="1">
      <c r="B76" s="2"/>
      <c r="C76" s="209" t="s">
        <v>17</v>
      </c>
      <c r="D76" s="215" t="s">
        <v>118</v>
      </c>
      <c r="E76" s="215" t="s">
        <v>61</v>
      </c>
      <c r="F76" s="191" t="s">
        <v>140</v>
      </c>
      <c r="G76" s="192"/>
      <c r="H76" s="192"/>
      <c r="I76" s="184" t="s">
        <v>127</v>
      </c>
      <c r="J76" s="127"/>
      <c r="K76" s="188" t="s">
        <v>81</v>
      </c>
      <c r="L76" s="184" t="s">
        <v>126</v>
      </c>
      <c r="O76" s="102"/>
      <c r="P76" s="102"/>
    </row>
    <row r="77" spans="2:16" ht="13.5" customHeight="1">
      <c r="B77" s="2"/>
      <c r="C77" s="210"/>
      <c r="D77" s="193"/>
      <c r="E77" s="193"/>
      <c r="F77" s="193" t="s">
        <v>138</v>
      </c>
      <c r="G77" s="196" t="s">
        <v>142</v>
      </c>
      <c r="H77" s="187" t="s">
        <v>139</v>
      </c>
      <c r="I77" s="185"/>
      <c r="J77" s="188" t="s">
        <v>145</v>
      </c>
      <c r="K77" s="189"/>
      <c r="L77" s="185"/>
      <c r="O77" s="102"/>
      <c r="P77" s="102"/>
    </row>
    <row r="78" spans="2:16" ht="13.5" customHeight="1">
      <c r="B78" s="2"/>
      <c r="C78" s="210"/>
      <c r="D78" s="193"/>
      <c r="E78" s="193"/>
      <c r="F78" s="194"/>
      <c r="G78" s="197"/>
      <c r="H78" s="187"/>
      <c r="I78" s="185"/>
      <c r="J78" s="189"/>
      <c r="K78" s="189"/>
      <c r="L78" s="185"/>
      <c r="O78" s="102"/>
      <c r="P78" s="102"/>
    </row>
    <row r="79" spans="2:16" ht="35.25" customHeight="1">
      <c r="C79" s="211"/>
      <c r="D79" s="208"/>
      <c r="E79" s="208"/>
      <c r="F79" s="195"/>
      <c r="G79" s="198"/>
      <c r="H79" s="187"/>
      <c r="I79" s="186"/>
      <c r="J79" s="190"/>
      <c r="K79" s="190"/>
      <c r="L79" s="186"/>
      <c r="O79" s="102"/>
      <c r="P79" s="102"/>
    </row>
    <row r="80" spans="2:16">
      <c r="C80" s="119" t="s">
        <v>18</v>
      </c>
      <c r="D80" s="89">
        <v>48147</v>
      </c>
      <c r="E80" s="89">
        <v>302</v>
      </c>
      <c r="F80" s="89">
        <v>302</v>
      </c>
      <c r="G80" s="89">
        <v>1206</v>
      </c>
      <c r="H80" s="89">
        <v>180560</v>
      </c>
      <c r="I80" s="120">
        <v>55.8</v>
      </c>
      <c r="J80" s="103">
        <v>55.7</v>
      </c>
      <c r="K80" s="146">
        <v>16.899999999999999</v>
      </c>
      <c r="L80" s="146">
        <v>17.399999999999999</v>
      </c>
      <c r="O80" s="121"/>
      <c r="P80" s="102"/>
    </row>
    <row r="81" spans="3:16">
      <c r="C81" s="122" t="s">
        <v>4</v>
      </c>
      <c r="D81" s="93">
        <f>SUM(D82:D86)</f>
        <v>1964</v>
      </c>
      <c r="E81" s="93">
        <f t="shared" ref="E81" si="15">SUM(E82:E86)</f>
        <v>28</v>
      </c>
      <c r="F81" s="93">
        <f>SUM(F82:F86)</f>
        <v>24</v>
      </c>
      <c r="G81" s="93">
        <f t="shared" ref="G81" si="16">SUM(G82:G86)</f>
        <v>36</v>
      </c>
      <c r="H81" s="90">
        <f t="shared" ref="H81" si="17">+J69+K69+F81+G81</f>
        <v>13469</v>
      </c>
      <c r="I81" s="104">
        <f>ROUND(E69/D69*100,1)</f>
        <v>52.9</v>
      </c>
      <c r="J81" s="104">
        <f>ROUND(F69/D69*100,1)</f>
        <v>52.9</v>
      </c>
      <c r="K81" s="104">
        <f>ROUND(G69/D69*100,1)</f>
        <v>16.2</v>
      </c>
      <c r="L81" s="104">
        <f>ROUND(H81/D69*100,1)</f>
        <v>21.6</v>
      </c>
      <c r="O81" s="121"/>
      <c r="P81" s="102"/>
    </row>
    <row r="82" spans="3:16">
      <c r="C82" s="114" t="s">
        <v>5</v>
      </c>
      <c r="D82" s="96">
        <v>188</v>
      </c>
      <c r="E82" s="96">
        <v>1</v>
      </c>
      <c r="F82" s="96">
        <v>0</v>
      </c>
      <c r="G82" s="96">
        <v>13</v>
      </c>
      <c r="H82" s="144">
        <v>1454</v>
      </c>
      <c r="I82" s="105">
        <v>45.1</v>
      </c>
      <c r="J82" s="105">
        <v>45.1</v>
      </c>
      <c r="K82" s="147">
        <v>21.6</v>
      </c>
      <c r="L82" s="147">
        <v>24.4</v>
      </c>
      <c r="O82" s="121"/>
      <c r="P82" s="102"/>
    </row>
    <row r="83" spans="3:16">
      <c r="C83" s="123" t="s">
        <v>6</v>
      </c>
      <c r="D83" s="90">
        <v>166</v>
      </c>
      <c r="E83" s="90">
        <v>0</v>
      </c>
      <c r="F83" s="90">
        <v>0</v>
      </c>
      <c r="G83" s="90">
        <v>6</v>
      </c>
      <c r="H83" s="90">
        <v>1208</v>
      </c>
      <c r="I83" s="103">
        <v>45.4</v>
      </c>
      <c r="J83" s="103">
        <v>45.3</v>
      </c>
      <c r="K83" s="146">
        <v>18.8</v>
      </c>
      <c r="L83" s="146">
        <v>25.1</v>
      </c>
      <c r="O83" s="121"/>
      <c r="P83" s="102"/>
    </row>
    <row r="84" spans="3:16">
      <c r="C84" s="123" t="s">
        <v>7</v>
      </c>
      <c r="D84" s="90">
        <v>681</v>
      </c>
      <c r="E84" s="90">
        <v>15</v>
      </c>
      <c r="F84" s="90">
        <v>0</v>
      </c>
      <c r="G84" s="90">
        <v>0</v>
      </c>
      <c r="H84" s="90">
        <v>3931</v>
      </c>
      <c r="I84" s="103">
        <v>51.8</v>
      </c>
      <c r="J84" s="103">
        <v>51.8</v>
      </c>
      <c r="K84" s="146">
        <v>18.2</v>
      </c>
      <c r="L84" s="146">
        <v>22.8</v>
      </c>
      <c r="O84" s="121"/>
      <c r="P84" s="102"/>
    </row>
    <row r="85" spans="3:16">
      <c r="C85" s="123" t="s">
        <v>8</v>
      </c>
      <c r="D85" s="90">
        <v>691</v>
      </c>
      <c r="E85" s="90">
        <v>10</v>
      </c>
      <c r="F85" s="90">
        <v>11</v>
      </c>
      <c r="G85" s="90">
        <v>2</v>
      </c>
      <c r="H85" s="90">
        <v>3455</v>
      </c>
      <c r="I85" s="103">
        <v>61.3</v>
      </c>
      <c r="J85" s="103">
        <v>61.3</v>
      </c>
      <c r="K85" s="146">
        <v>12.6</v>
      </c>
      <c r="L85" s="146">
        <v>14.9</v>
      </c>
      <c r="O85" s="121"/>
      <c r="P85" s="102"/>
    </row>
    <row r="86" spans="3:16">
      <c r="C86" s="124" t="s">
        <v>9</v>
      </c>
      <c r="D86" s="100">
        <v>238</v>
      </c>
      <c r="E86" s="100">
        <v>2</v>
      </c>
      <c r="F86" s="100">
        <v>13</v>
      </c>
      <c r="G86" s="100">
        <v>15</v>
      </c>
      <c r="H86" s="100">
        <v>3421</v>
      </c>
      <c r="I86" s="107">
        <v>44.3</v>
      </c>
      <c r="J86" s="107">
        <v>44.2</v>
      </c>
      <c r="K86" s="148">
        <v>16.7</v>
      </c>
      <c r="L86" s="148">
        <v>30.9</v>
      </c>
      <c r="O86" s="121"/>
      <c r="P86" s="102"/>
    </row>
    <row r="87" spans="3:16">
      <c r="D87" s="162" t="s">
        <v>135</v>
      </c>
    </row>
  </sheetData>
  <mergeCells count="69">
    <mergeCell ref="G7:G9"/>
    <mergeCell ref="H7:H9"/>
    <mergeCell ref="I7:I9"/>
    <mergeCell ref="H36:H38"/>
    <mergeCell ref="G36:G38"/>
    <mergeCell ref="K47:K50"/>
    <mergeCell ref="L47:L50"/>
    <mergeCell ref="J48:J50"/>
    <mergeCell ref="J19:J21"/>
    <mergeCell ref="K18:K21"/>
    <mergeCell ref="L18:L21"/>
    <mergeCell ref="J35:M35"/>
    <mergeCell ref="J36:M36"/>
    <mergeCell ref="J37:J38"/>
    <mergeCell ref="K37:L37"/>
    <mergeCell ref="M37:M38"/>
    <mergeCell ref="J6:M6"/>
    <mergeCell ref="J7:M7"/>
    <mergeCell ref="J8:J9"/>
    <mergeCell ref="K8:L8"/>
    <mergeCell ref="M8:M9"/>
    <mergeCell ref="C6:C9"/>
    <mergeCell ref="F7:F9"/>
    <mergeCell ref="E7:E9"/>
    <mergeCell ref="D7:D9"/>
    <mergeCell ref="D47:D50"/>
    <mergeCell ref="E47:E50"/>
    <mergeCell ref="D36:D38"/>
    <mergeCell ref="E36:E38"/>
    <mergeCell ref="F36:F38"/>
    <mergeCell ref="C76:C79"/>
    <mergeCell ref="C18:C21"/>
    <mergeCell ref="C64:C67"/>
    <mergeCell ref="D18:D21"/>
    <mergeCell ref="E65:E67"/>
    <mergeCell ref="E18:E21"/>
    <mergeCell ref="D65:D67"/>
    <mergeCell ref="C35:C38"/>
    <mergeCell ref="D76:D79"/>
    <mergeCell ref="E76:E79"/>
    <mergeCell ref="C47:C50"/>
    <mergeCell ref="G65:G67"/>
    <mergeCell ref="I65:I67"/>
    <mergeCell ref="H65:H67"/>
    <mergeCell ref="I18:I21"/>
    <mergeCell ref="H19:H21"/>
    <mergeCell ref="I36:I38"/>
    <mergeCell ref="I47:I50"/>
    <mergeCell ref="H48:H50"/>
    <mergeCell ref="G19:G21"/>
    <mergeCell ref="F18:H18"/>
    <mergeCell ref="F47:H47"/>
    <mergeCell ref="F48:F50"/>
    <mergeCell ref="G48:G50"/>
    <mergeCell ref="F65:F67"/>
    <mergeCell ref="F19:F21"/>
    <mergeCell ref="J65:M65"/>
    <mergeCell ref="J66:J67"/>
    <mergeCell ref="K66:L66"/>
    <mergeCell ref="M66:M67"/>
    <mergeCell ref="J64:M64"/>
    <mergeCell ref="I76:I79"/>
    <mergeCell ref="L76:L79"/>
    <mergeCell ref="H77:H79"/>
    <mergeCell ref="J77:J79"/>
    <mergeCell ref="K76:K79"/>
    <mergeCell ref="F76:H76"/>
    <mergeCell ref="F77:F79"/>
    <mergeCell ref="G77:G79"/>
  </mergeCells>
  <phoneticPr fontId="4"/>
  <pageMargins left="0.70866141732283472" right="0.70866141732283472" top="0.74803149606299213" bottom="0.74803149606299213" header="0.31496062992125984" footer="0.31496062992125984"/>
  <pageSetup paperSize="9" scale="86" firstPageNumber="48" fitToHeight="2" orientation="portrait" useFirstPageNumber="1" r:id="rId1"/>
  <headerFooter alignWithMargins="0">
    <oddFooter>&amp;C&amp;"ＭＳ Ｐ明朝,標準"&amp;P</oddFooter>
  </headerFooter>
  <rowBreaks count="1" manualBreakCount="1">
    <brk id="59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 (1) 学校調査</vt:lpstr>
      <vt:lpstr>2 (2) 卒業後の状況調査</vt:lpstr>
      <vt:lpstr>'2 (1) 学校調査'!Print_Area</vt:lpstr>
      <vt:lpstr>'2 (2) 卒業後の状況調査'!Print_Area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Windows ユーザー</cp:lastModifiedBy>
  <cp:lastPrinted>2021-01-27T00:04:14Z</cp:lastPrinted>
  <dcterms:created xsi:type="dcterms:W3CDTF">2012-09-19T02:26:00Z</dcterms:created>
  <dcterms:modified xsi:type="dcterms:W3CDTF">2021-01-27T00:05:44Z</dcterms:modified>
</cp:coreProperties>
</file>