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tabRatio="816" activeTab="0"/>
  </bookViews>
  <sheets>
    <sheet name="水産業" sheetId="1" r:id="rId1"/>
    <sheet name="6-1" sheetId="2" r:id="rId2"/>
    <sheet name="6-2(1)" sheetId="3" r:id="rId3"/>
    <sheet name="6-2(2)" sheetId="4" r:id="rId4"/>
    <sheet name="6-2(2)続" sheetId="5" r:id="rId5"/>
    <sheet name="6-3(1)" sheetId="6" r:id="rId6"/>
    <sheet name="6-3(2)" sheetId="7" r:id="rId7"/>
    <sheet name="6-3(3)" sheetId="8" r:id="rId8"/>
    <sheet name="6-3 (4)" sheetId="9" r:id="rId9"/>
    <sheet name="6-3 (5)" sheetId="10" r:id="rId10"/>
    <sheet name="6-4" sheetId="11" r:id="rId11"/>
    <sheet name="6-5" sheetId="12" r:id="rId12"/>
    <sheet name="6-6" sheetId="13" r:id="rId13"/>
    <sheet name="6-7" sheetId="14" r:id="rId14"/>
    <sheet name="6-8" sheetId="15" r:id="rId15"/>
    <sheet name="6-9(1) ｱ" sheetId="16" r:id="rId16"/>
    <sheet name="6-9(1) ｱ続" sheetId="17" r:id="rId17"/>
    <sheet name="6-9(1) ｲ" sheetId="18" r:id="rId18"/>
    <sheet name="6-9(1) ｲ続" sheetId="19" r:id="rId19"/>
    <sheet name="6-9(2)" sheetId="20" r:id="rId20"/>
  </sheets>
  <definedNames>
    <definedName name="_xlnm.Print_Area" localSheetId="5">'6-3(1)'!$A$1:$I$44</definedName>
    <definedName name="_xlnm.Print_Area" localSheetId="11">'6-5'!$A$1:$Q$18</definedName>
    <definedName name="_xlnm.Print_Titles" localSheetId="7">'6-3(3)'!$A:$C</definedName>
  </definedNames>
  <calcPr fullCalcOnLoad="1"/>
</workbook>
</file>

<file path=xl/sharedStrings.xml><?xml version="1.0" encoding="utf-8"?>
<sst xmlns="http://schemas.openxmlformats.org/spreadsheetml/2006/main" count="2940" uniqueCount="762">
  <si>
    <t>水産業</t>
  </si>
  <si>
    <t>表</t>
  </si>
  <si>
    <t>内　　　　　容</t>
  </si>
  <si>
    <t>　</t>
  </si>
  <si>
    <t>漁船数</t>
  </si>
  <si>
    <t>(1)</t>
  </si>
  <si>
    <t>漁業種類別</t>
  </si>
  <si>
    <t>(2)</t>
  </si>
  <si>
    <t>市町村別</t>
  </si>
  <si>
    <t>海面漁業漁獲量（属人）</t>
  </si>
  <si>
    <t>魚種別</t>
  </si>
  <si>
    <t>(3)</t>
  </si>
  <si>
    <t>漁業種類別魚種別</t>
  </si>
  <si>
    <t>(4)</t>
  </si>
  <si>
    <t>(5)</t>
  </si>
  <si>
    <t>水産加工品目別年次別数量</t>
  </si>
  <si>
    <t>海面養殖業　養殖種類別収穫量（種苗養殖を除く）</t>
  </si>
  <si>
    <t>内水面養殖業（魚種別収穫量）</t>
  </si>
  <si>
    <t>主要魚種別水揚量・価格（浜田）</t>
  </si>
  <si>
    <t>水産業協同組合</t>
  </si>
  <si>
    <t>単位組合</t>
  </si>
  <si>
    <t>ア</t>
  </si>
  <si>
    <t>市群別組合数、組合員数及び出資総額</t>
  </si>
  <si>
    <t>イ</t>
  </si>
  <si>
    <t>連合会（会数、会員数及び出資総額）</t>
  </si>
  <si>
    <t xml:space="preserve">   経　　　　　　営　　　　　　体　　　　　　階　　　　　　層</t>
  </si>
  <si>
    <t>総  数</t>
  </si>
  <si>
    <t>個  人</t>
  </si>
  <si>
    <t>会  社</t>
  </si>
  <si>
    <t>共同経営</t>
  </si>
  <si>
    <t>漁　　　　　船　　　　　使　　　　　用</t>
  </si>
  <si>
    <t>定置網</t>
  </si>
  <si>
    <t>地びき網</t>
  </si>
  <si>
    <t>海面養殖</t>
  </si>
  <si>
    <t>無動力船</t>
  </si>
  <si>
    <t>動       力      船      使     用</t>
  </si>
  <si>
    <t>1t未満</t>
  </si>
  <si>
    <t>1～3t</t>
  </si>
  <si>
    <t>3～5t</t>
  </si>
  <si>
    <t>5～10t</t>
  </si>
  <si>
    <t>10～30t</t>
  </si>
  <si>
    <t>30～100t</t>
  </si>
  <si>
    <t>100t以上</t>
  </si>
  <si>
    <t>昭和</t>
  </si>
  <si>
    <r>
      <t>昭和6</t>
    </r>
    <r>
      <rPr>
        <sz val="11"/>
        <color theme="1"/>
        <rFont val="Calibri"/>
        <family val="3"/>
      </rPr>
      <t>3</t>
    </r>
  </si>
  <si>
    <t>平成5</t>
  </si>
  <si>
    <t>20</t>
  </si>
  <si>
    <t>…</t>
  </si>
  <si>
    <t>松  江  市</t>
  </si>
  <si>
    <t>-</t>
  </si>
  <si>
    <t>浜  田  市</t>
  </si>
  <si>
    <t>出  雲  市</t>
  </si>
  <si>
    <t>益  田  市</t>
  </si>
  <si>
    <t>大  田  市</t>
  </si>
  <si>
    <t>安  来  市</t>
  </si>
  <si>
    <t>江  津  市</t>
  </si>
  <si>
    <t>隠岐の島町</t>
  </si>
  <si>
    <t xml:space="preserve"> (1) 漁業種類別</t>
  </si>
  <si>
    <t>総      数</t>
  </si>
  <si>
    <t>動　　　　　　　    　　　　力　　　　　　　　　    漁　　　　　　　　　　　    船</t>
  </si>
  <si>
    <t>無動力漁船</t>
  </si>
  <si>
    <t>期日     　　　
漁 業        
種 類</t>
  </si>
  <si>
    <t>計</t>
  </si>
  <si>
    <t>5 t 未 満</t>
  </si>
  <si>
    <t>100 t 以 上</t>
  </si>
  <si>
    <t>隻 数</t>
  </si>
  <si>
    <t>総トン数</t>
  </si>
  <si>
    <t>隻数</t>
  </si>
  <si>
    <t>海水</t>
  </si>
  <si>
    <t>内水面漁業</t>
  </si>
  <si>
    <t>1</t>
  </si>
  <si>
    <t>採介藻漁業</t>
  </si>
  <si>
    <t>2</t>
  </si>
  <si>
    <t>定置漁業</t>
  </si>
  <si>
    <t>3</t>
  </si>
  <si>
    <t>一本釣漁業</t>
  </si>
  <si>
    <t>4</t>
  </si>
  <si>
    <t>5</t>
  </si>
  <si>
    <t>刺網漁業</t>
  </si>
  <si>
    <t>6</t>
  </si>
  <si>
    <t>まき網漁業(網船)</t>
  </si>
  <si>
    <t>7</t>
  </si>
  <si>
    <t>まき網漁業附属漁船</t>
  </si>
  <si>
    <t>8</t>
  </si>
  <si>
    <t>敷網漁業</t>
  </si>
  <si>
    <t>9</t>
  </si>
  <si>
    <t>底びき網漁業</t>
  </si>
  <si>
    <t>10</t>
  </si>
  <si>
    <t>以西底びき網漁業</t>
  </si>
  <si>
    <t>11</t>
  </si>
  <si>
    <t>ひき網漁業</t>
  </si>
  <si>
    <t>12</t>
  </si>
  <si>
    <t>官公庁船</t>
  </si>
  <si>
    <t>13</t>
  </si>
  <si>
    <t>14</t>
  </si>
  <si>
    <t>雑漁業</t>
  </si>
  <si>
    <t>15</t>
  </si>
  <si>
    <t>淡水</t>
  </si>
  <si>
    <t>年月日
市 町 村</t>
  </si>
  <si>
    <t>動　　　　　　　力　　　　　　　漁　　　　　　　船</t>
  </si>
  <si>
    <t>5 ～ 10</t>
  </si>
  <si>
    <t>10 ～ 20</t>
  </si>
  <si>
    <t>20 ～ 50</t>
  </si>
  <si>
    <t>50 ～ 100</t>
  </si>
  <si>
    <t>松 江 市</t>
  </si>
  <si>
    <t>出 雲 市</t>
  </si>
  <si>
    <t>益 田 市</t>
  </si>
  <si>
    <t>江 津 市</t>
  </si>
  <si>
    <t>東出雲町</t>
  </si>
  <si>
    <t>西ノ島町</t>
  </si>
  <si>
    <t>資料　県水産課</t>
  </si>
  <si>
    <t>市 町 村</t>
  </si>
  <si>
    <t>淡　 水 　面</t>
  </si>
  <si>
    <t>雲南市</t>
  </si>
  <si>
    <t>奥出雲町</t>
  </si>
  <si>
    <t>斐 川 町</t>
  </si>
  <si>
    <t>川 本 町</t>
  </si>
  <si>
    <t>美郷町</t>
  </si>
  <si>
    <t>邑南町</t>
  </si>
  <si>
    <t>津和野町</t>
  </si>
  <si>
    <t>吉賀町</t>
  </si>
  <si>
    <t xml:space="preserve">単位：t </t>
  </si>
  <si>
    <t>漁業種類</t>
  </si>
  <si>
    <t>遠洋底引き網</t>
  </si>
  <si>
    <t>以西底引き網</t>
  </si>
  <si>
    <t>沖合底びき網 1そうびき</t>
  </si>
  <si>
    <t>沖合底びき網 2そうびき</t>
  </si>
  <si>
    <t>船びき網</t>
  </si>
  <si>
    <t>遠洋かつお・まぐろまき網</t>
  </si>
  <si>
    <t>近海かつお・まぐろまき網</t>
  </si>
  <si>
    <t>x</t>
  </si>
  <si>
    <t>さけ・ます流し網</t>
  </si>
  <si>
    <t>かじき等流し網</t>
  </si>
  <si>
    <t>その他の刺網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</si>
  <si>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</si>
  <si>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</si>
  <si>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</si>
  <si>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</si>
  <si>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</si>
  <si>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</si>
  <si>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</si>
  <si>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</si>
  <si>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</si>
  <si>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</si>
  <si>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</si>
  <si>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</si>
  <si>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</si>
  <si>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</si>
  <si>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その他の漁業</t>
  </si>
  <si>
    <t>注</t>
  </si>
  <si>
    <t>まぐろ類</t>
  </si>
  <si>
    <t>かじき類</t>
  </si>
  <si>
    <t>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</si>
  <si>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</si>
  <si>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</si>
  <si>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</si>
  <si>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</si>
  <si>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</si>
  <si>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</si>
  <si>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</si>
  <si>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</si>
  <si>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</si>
  <si>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</si>
  <si>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ひらめ</t>
  </si>
  <si>
    <t>かれい類</t>
  </si>
  <si>
    <t>はたはた</t>
  </si>
  <si>
    <t>にぎす類</t>
  </si>
  <si>
    <t>あなご類</t>
  </si>
  <si>
    <t>たちうお</t>
  </si>
  <si>
    <t>まだい</t>
  </si>
  <si>
    <t>くろだい・へだい</t>
  </si>
  <si>
    <t>いさき</t>
  </si>
  <si>
    <t>さわら類</t>
  </si>
  <si>
    <t>あまだい類</t>
  </si>
  <si>
    <t>ふぐ類</t>
  </si>
  <si>
    <t>その他の魚類</t>
  </si>
  <si>
    <t>　え　    び    　類</t>
  </si>
  <si>
    <t>その他のえび類</t>
  </si>
  <si>
    <t>ずわいがに</t>
  </si>
  <si>
    <t>べにずわいがに</t>
  </si>
  <si>
    <t>がざみ類</t>
  </si>
  <si>
    <t>その他のかに類</t>
  </si>
  <si>
    <t>あわび類</t>
  </si>
  <si>
    <t>さざえ</t>
  </si>
  <si>
    <t>あさり類</t>
  </si>
  <si>
    <t>その他の貝類</t>
  </si>
  <si>
    <t>するめいか</t>
  </si>
  <si>
    <t>その他のいか類</t>
  </si>
  <si>
    <t>海産ほ乳類</t>
  </si>
  <si>
    <t>その他の海藻類</t>
  </si>
  <si>
    <t>年次・漁業種類</t>
  </si>
  <si>
    <t>合計</t>
  </si>
  <si>
    <t>魚類計</t>
  </si>
  <si>
    <t>えび類計</t>
  </si>
  <si>
    <t>かに類計</t>
  </si>
  <si>
    <t>貝類計</t>
  </si>
  <si>
    <t>いか類計</t>
  </si>
  <si>
    <t>海藻類計</t>
  </si>
  <si>
    <t>このしろ</t>
  </si>
  <si>
    <t>にしん</t>
  </si>
  <si>
    <t>たら類</t>
  </si>
  <si>
    <t>いかなご</t>
  </si>
  <si>
    <t>いせえび</t>
  </si>
  <si>
    <t>くるまえび</t>
  </si>
  <si>
    <t>その他の
えび類</t>
  </si>
  <si>
    <t>あかいか</t>
  </si>
  <si>
    <t>こんぶ類</t>
  </si>
  <si>
    <t>その他の網漁業</t>
  </si>
  <si>
    <t>-</t>
  </si>
  <si>
    <t>安来市</t>
  </si>
  <si>
    <t>東出雲町</t>
  </si>
  <si>
    <t>松江市</t>
  </si>
  <si>
    <t>出雲市</t>
  </si>
  <si>
    <t>大田市</t>
  </si>
  <si>
    <t>江津市</t>
  </si>
  <si>
    <t>浜田市</t>
  </si>
  <si>
    <t>益田市</t>
  </si>
  <si>
    <t>海士町</t>
  </si>
  <si>
    <t>西ノ島町</t>
  </si>
  <si>
    <t>知夫村</t>
  </si>
  <si>
    <t>平成18年</t>
  </si>
  <si>
    <t>平成19年</t>
  </si>
  <si>
    <t>平成20年</t>
  </si>
  <si>
    <t>素干し品</t>
  </si>
  <si>
    <t>するめ</t>
  </si>
  <si>
    <t>素干しいわし</t>
  </si>
  <si>
    <t>その他</t>
  </si>
  <si>
    <t>塩干し品</t>
  </si>
  <si>
    <t>いわし</t>
  </si>
  <si>
    <t>あじ</t>
  </si>
  <si>
    <t>さば</t>
  </si>
  <si>
    <t>かれい</t>
  </si>
  <si>
    <t>煮干し品</t>
  </si>
  <si>
    <t>くん製品</t>
  </si>
  <si>
    <t>塩蔵品</t>
  </si>
  <si>
    <t>節製品</t>
  </si>
  <si>
    <t>さば節</t>
  </si>
  <si>
    <t>削り節</t>
  </si>
  <si>
    <t>練製品</t>
  </si>
  <si>
    <t>かまぼこ類</t>
  </si>
  <si>
    <t>魚肉ハム・ソーセージ類</t>
  </si>
  <si>
    <t>その他食用加工品</t>
  </si>
  <si>
    <t>塩辛類</t>
  </si>
  <si>
    <t>水産物漬物</t>
  </si>
  <si>
    <t>冷凍食品</t>
  </si>
  <si>
    <t>魚介類</t>
  </si>
  <si>
    <t>水産物調理食品</t>
  </si>
  <si>
    <t>冷凍水産物</t>
  </si>
  <si>
    <t>いわし類</t>
  </si>
  <si>
    <t>いか類</t>
  </si>
  <si>
    <t>計</t>
  </si>
  <si>
    <t>わかさぎ</t>
  </si>
  <si>
    <t>しらうお</t>
  </si>
  <si>
    <t>うなぎ</t>
  </si>
  <si>
    <t>はぜ類</t>
  </si>
  <si>
    <t>しじみ</t>
  </si>
  <si>
    <t>えび類</t>
  </si>
  <si>
    <t>全国</t>
  </si>
  <si>
    <t>島根</t>
  </si>
  <si>
    <t>年次・漁業地域</t>
  </si>
  <si>
    <t>合計</t>
  </si>
  <si>
    <t>魚類計</t>
  </si>
  <si>
    <t>貝類計</t>
  </si>
  <si>
    <t>海藻類計</t>
  </si>
  <si>
    <t>ふぐ類</t>
  </si>
  <si>
    <t>かき類</t>
  </si>
  <si>
    <t>その他の貝類</t>
  </si>
  <si>
    <t>こんぶ類</t>
  </si>
  <si>
    <t>わかめ類</t>
  </si>
  <si>
    <t>のり類</t>
  </si>
  <si>
    <t>殻付き</t>
  </si>
  <si>
    <t>1)むき身</t>
  </si>
  <si>
    <t>注</t>
  </si>
  <si>
    <t>魚　　　種</t>
  </si>
  <si>
    <t>平成18年</t>
  </si>
  <si>
    <t>にじます</t>
  </si>
  <si>
    <t>その他のます類</t>
  </si>
  <si>
    <t>あゆ</t>
  </si>
  <si>
    <t>こい</t>
  </si>
  <si>
    <t xml:space="preserve">- </t>
  </si>
  <si>
    <t xml:space="preserve">… </t>
  </si>
  <si>
    <t>単位　　　</t>
  </si>
  <si>
    <t>数量：ｔ 　　　　　</t>
  </si>
  <si>
    <t>区　　分</t>
  </si>
  <si>
    <t>水揚量</t>
  </si>
  <si>
    <t>価 格</t>
  </si>
  <si>
    <t>かれい類（生鮮）</t>
  </si>
  <si>
    <t>(1)  単位組合</t>
  </si>
  <si>
    <t xml:space="preserve">単位:人、1000円 </t>
  </si>
  <si>
    <t>年　　　 度
市　 　　郡</t>
  </si>
  <si>
    <t>漁 業 生 産 組 合</t>
  </si>
  <si>
    <t>水産加工業協同組合</t>
  </si>
  <si>
    <t>出資内水面漁協</t>
  </si>
  <si>
    <t>非出資沿海漁協</t>
  </si>
  <si>
    <t>組合員数</t>
  </si>
  <si>
    <t>出資総額</t>
  </si>
  <si>
    <t>組合数</t>
  </si>
  <si>
    <t>平成</t>
  </si>
  <si>
    <t>18</t>
  </si>
  <si>
    <t>19</t>
  </si>
  <si>
    <t>雲南市</t>
  </si>
  <si>
    <t xml:space="preserve">単位:人、1000円 </t>
  </si>
  <si>
    <t>　イ　事業及び財務概況(沿海地区漁業協同組合)</t>
  </si>
  <si>
    <t>主　  要 　 事 　 業　  概　  況</t>
  </si>
  <si>
    <t>信  用  事  業</t>
  </si>
  <si>
    <t>購買事業</t>
  </si>
  <si>
    <t>販  売  事  業</t>
  </si>
  <si>
    <t>製  氷  事  業</t>
  </si>
  <si>
    <t>漁業自営</t>
  </si>
  <si>
    <t>貯 金 額</t>
  </si>
  <si>
    <t>貸付金額</t>
  </si>
  <si>
    <t>供 給 額</t>
  </si>
  <si>
    <t>買取販売金額</t>
  </si>
  <si>
    <t>受託販売金額</t>
  </si>
  <si>
    <t>冷凍･冷蔵</t>
  </si>
  <si>
    <t>年 度</t>
  </si>
  <si>
    <t>財 　　　　　　務　　　　　　 概　　　　　　 況</t>
  </si>
  <si>
    <t>資     　　　産</t>
  </si>
  <si>
    <t>負　　　債　　　及　　　び　　　資　　　本</t>
  </si>
  <si>
    <t>当 期 損 益</t>
  </si>
  <si>
    <t>総  額</t>
  </si>
  <si>
    <t>流動資産</t>
  </si>
  <si>
    <t>固定資産</t>
  </si>
  <si>
    <t>負　　　　　　債</t>
  </si>
  <si>
    <t>資　　　　　本</t>
  </si>
  <si>
    <t>利  益</t>
  </si>
  <si>
    <t>損  失</t>
  </si>
  <si>
    <t>流動負債</t>
  </si>
  <si>
    <t>固定負債</t>
  </si>
  <si>
    <t>払込出資金</t>
  </si>
  <si>
    <t>単位:人、万円</t>
  </si>
  <si>
    <t>年度</t>
  </si>
  <si>
    <t>信   用   漁   連</t>
  </si>
  <si>
    <t>県　 連　 合　 会</t>
  </si>
  <si>
    <t>地  区  連  合  会</t>
  </si>
  <si>
    <t>県   連   合   会</t>
  </si>
  <si>
    <t>連合会数</t>
  </si>
  <si>
    <t>資料　県水産課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</si>
  <si>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</si>
  <si>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</si>
  <si>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</si>
  <si>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</si>
  <si>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</si>
  <si>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</si>
  <si>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</si>
  <si>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海士町</t>
  </si>
  <si>
    <t>知夫村</t>
  </si>
  <si>
    <t>おきあ
み類</t>
  </si>
  <si>
    <t>たこ類</t>
  </si>
  <si>
    <t>うに類</t>
  </si>
  <si>
    <t>海産
ほ乳類</t>
  </si>
  <si>
    <t>その他の
水産動物類</t>
  </si>
  <si>
    <t>すずき類</t>
  </si>
  <si>
    <t>平成17</t>
  </si>
  <si>
    <t>　 平17</t>
  </si>
  <si>
    <t>年   　　　次
漁 業 種 類</t>
  </si>
  <si>
    <t>島根県</t>
  </si>
  <si>
    <t>年   次
漁業種類</t>
  </si>
  <si>
    <t>安来市</t>
  </si>
  <si>
    <t>東出雲町</t>
  </si>
  <si>
    <t>松江市</t>
  </si>
  <si>
    <t>江津市</t>
  </si>
  <si>
    <t>浜田市</t>
  </si>
  <si>
    <t>益田市</t>
  </si>
  <si>
    <t>隠岐の島町</t>
  </si>
  <si>
    <t>海士町</t>
  </si>
  <si>
    <t>西ノ島町</t>
  </si>
  <si>
    <t>知夫村</t>
  </si>
  <si>
    <t xml:space="preserve">     20</t>
  </si>
  <si>
    <t xml:space="preserve">  20</t>
  </si>
  <si>
    <t xml:space="preserve">  21</t>
  </si>
  <si>
    <t>遠洋底びき網</t>
  </si>
  <si>
    <t>以西底びき網</t>
  </si>
  <si>
    <t>沖合底びき網１
そうびき</t>
  </si>
  <si>
    <t>沖合底びき網２
そうびき</t>
  </si>
  <si>
    <t>小型底びき網</t>
  </si>
  <si>
    <t>船びき網</t>
  </si>
  <si>
    <t>遠洋かつお・
まぐろまき網</t>
  </si>
  <si>
    <t>近海かつお・
まぐろまき網</t>
  </si>
  <si>
    <t>大中型１そうまき網その他</t>
  </si>
  <si>
    <t>大中型２
そうまき網</t>
  </si>
  <si>
    <t>中・小型まき網</t>
  </si>
  <si>
    <t>さけ・ます流し網</t>
  </si>
  <si>
    <t>かじき等流し網</t>
  </si>
  <si>
    <t>その他の刺網</t>
  </si>
  <si>
    <t>さんま棒受網</t>
  </si>
  <si>
    <t>大型定置網</t>
  </si>
  <si>
    <t>さけ定置網</t>
  </si>
  <si>
    <t>小型定置網</t>
  </si>
  <si>
    <t>遠洋まぐろはえ縄</t>
  </si>
  <si>
    <t>近海まぐろはえ縄</t>
  </si>
  <si>
    <t>沿岸まぐろはえ縄</t>
  </si>
  <si>
    <t>その他のはえ縄</t>
  </si>
  <si>
    <t>遠洋かつお一本釣</t>
  </si>
  <si>
    <t>近海かつお一本釣</t>
  </si>
  <si>
    <t>沿岸かつお一本釣</t>
  </si>
  <si>
    <t>遠洋いか釣</t>
  </si>
  <si>
    <t>近海いか釣</t>
  </si>
  <si>
    <t>沿岸いか釣</t>
  </si>
  <si>
    <t>ひき縄釣</t>
  </si>
  <si>
    <t>その他の釣</t>
  </si>
  <si>
    <t>採貝・採藻</t>
  </si>
  <si>
    <t>その他の漁業</t>
  </si>
  <si>
    <t>年   　　　次
魚　　 　　種</t>
  </si>
  <si>
    <t>年   次
魚　 種</t>
  </si>
  <si>
    <t>まぐろ類</t>
  </si>
  <si>
    <t>かじき類</t>
  </si>
  <si>
    <t>かつお類</t>
  </si>
  <si>
    <t>さめ類</t>
  </si>
  <si>
    <t>さけ・ます類</t>
  </si>
  <si>
    <t>むろあじ類</t>
  </si>
  <si>
    <t>さば類</t>
  </si>
  <si>
    <t>ぶり類</t>
  </si>
  <si>
    <t>かれい類</t>
  </si>
  <si>
    <t>たら類</t>
  </si>
  <si>
    <t>にぎす類</t>
  </si>
  <si>
    <t>あなご類</t>
  </si>
  <si>
    <t>さわら類</t>
  </si>
  <si>
    <t>すずき類</t>
  </si>
  <si>
    <t>あまだい類</t>
  </si>
  <si>
    <t>その他の魚類</t>
  </si>
  <si>
    <t>えび類計</t>
  </si>
  <si>
    <t>その他のえび類</t>
  </si>
  <si>
    <t>かに類計</t>
  </si>
  <si>
    <t>かざみ類</t>
  </si>
  <si>
    <t>その他のかに類</t>
  </si>
  <si>
    <t>おきあみ類</t>
  </si>
  <si>
    <t>貝類計</t>
  </si>
  <si>
    <t>あわび類</t>
  </si>
  <si>
    <t>あさり類</t>
  </si>
  <si>
    <t>いか類計</t>
  </si>
  <si>
    <t>その他のいか類</t>
  </si>
  <si>
    <t>たこ類</t>
  </si>
  <si>
    <t>うに類</t>
  </si>
  <si>
    <t>海産ほ乳類</t>
  </si>
  <si>
    <t>その他の水産動物類</t>
  </si>
  <si>
    <t>海藻類計</t>
  </si>
  <si>
    <t>その他の海藻類</t>
  </si>
  <si>
    <t>平成21年</t>
  </si>
  <si>
    <t>さけ・
ます類</t>
  </si>
  <si>
    <t>その他の水産動植物類</t>
  </si>
  <si>
    <t>注</t>
  </si>
  <si>
    <t>養殖魚種類別収獲量（種苗養殖を除く）</t>
  </si>
  <si>
    <t>ほや類</t>
  </si>
  <si>
    <r>
      <rPr>
        <vertAlign val="superscript"/>
        <sz val="11"/>
        <rFont val="明朝"/>
        <family val="1"/>
      </rPr>
      <t>2)</t>
    </r>
    <r>
      <rPr>
        <sz val="11"/>
        <color theme="1"/>
        <rFont val="Calibri"/>
        <family val="3"/>
      </rPr>
      <t>真珠</t>
    </r>
  </si>
  <si>
    <t>左記以外の魚類</t>
  </si>
  <si>
    <t>もずく類</t>
  </si>
  <si>
    <t>その他</t>
  </si>
  <si>
    <r>
      <rPr>
        <vertAlign val="superscript"/>
        <sz val="11"/>
        <color indexed="8"/>
        <rFont val="明朝"/>
        <family val="1"/>
      </rPr>
      <t>1)</t>
    </r>
    <r>
      <rPr>
        <sz val="11"/>
        <color indexed="8"/>
        <rFont val="明朝"/>
        <family val="1"/>
      </rPr>
      <t>淡水真珠</t>
    </r>
  </si>
  <si>
    <t>1)の淡水真珠は、計には含まない。</t>
  </si>
  <si>
    <t>21</t>
  </si>
  <si>
    <t xml:space="preserve">単位:万円 </t>
  </si>
  <si>
    <t>年 度</t>
  </si>
  <si>
    <t>組合数</t>
  </si>
  <si>
    <t>その他の
事　　 業</t>
  </si>
  <si>
    <t>氷(販売額)</t>
  </si>
  <si>
    <t>市町村別漁業種類別</t>
  </si>
  <si>
    <t>市町村別魚種別</t>
  </si>
  <si>
    <t>市町村別、漁業種類、専兼業及び漁業従事者構成別漁業経営体数</t>
  </si>
  <si>
    <t>事業及び財務概況（沿海地区漁業協同組合）</t>
  </si>
  <si>
    <t>大中型２そうまき網</t>
  </si>
  <si>
    <t xml:space="preserve"> (4) 市町村別漁業種類別</t>
  </si>
  <si>
    <t xml:space="preserve"> (5) 市町村別魚種別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</si>
  <si>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</si>
  <si>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</si>
  <si>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</si>
  <si>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</si>
  <si>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</si>
  <si>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</si>
  <si>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</si>
  <si>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</si>
  <si>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</si>
  <si>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　市町村別、組織及び階層別漁業経営体数</t>
  </si>
  <si>
    <r>
      <t>年</t>
    </r>
    <r>
      <rPr>
        <sz val="11"/>
        <rFont val="明朝"/>
        <family val="1"/>
      </rPr>
      <t>次
市</t>
    </r>
    <r>
      <rPr>
        <sz val="11"/>
        <rFont val="明朝"/>
        <family val="1"/>
      </rPr>
      <t>町</t>
    </r>
    <r>
      <rPr>
        <sz val="11"/>
        <rFont val="明朝"/>
        <family val="1"/>
      </rPr>
      <t>村</t>
    </r>
  </si>
  <si>
    <t>経　　　　営　　　　組　　　　織</t>
  </si>
  <si>
    <t>年次
市町村</t>
  </si>
  <si>
    <t>漁    業          
協同組合</t>
  </si>
  <si>
    <r>
      <t>漁</t>
    </r>
    <r>
      <rPr>
        <sz val="11"/>
        <color theme="1"/>
        <rFont val="Calibri"/>
        <family val="3"/>
      </rPr>
      <t xml:space="preserve">  </t>
    </r>
    <r>
      <rPr>
        <sz val="11"/>
        <rFont val="明朝"/>
        <family val="1"/>
      </rPr>
      <t xml:space="preserve">  業</t>
    </r>
    <r>
      <rPr>
        <sz val="11"/>
        <color theme="1"/>
        <rFont val="Calibri"/>
        <family val="3"/>
      </rPr>
      <t xml:space="preserve">       
</t>
    </r>
    <r>
      <rPr>
        <sz val="11"/>
        <rFont val="明朝"/>
        <family val="1"/>
      </rPr>
      <t>生産組合</t>
    </r>
  </si>
  <si>
    <t>その他</t>
  </si>
  <si>
    <r>
      <t>官</t>
    </r>
    <r>
      <rPr>
        <sz val="11"/>
        <color theme="1"/>
        <rFont val="Calibri"/>
        <family val="3"/>
      </rPr>
      <t xml:space="preserve"> </t>
    </r>
    <r>
      <rPr>
        <sz val="11"/>
        <rFont val="明朝"/>
        <family val="1"/>
      </rPr>
      <t xml:space="preserve">  庁</t>
    </r>
    <r>
      <rPr>
        <sz val="11"/>
        <color theme="1"/>
        <rFont val="Calibri"/>
        <family val="3"/>
      </rPr>
      <t xml:space="preserve">     
学   校     
試験場</t>
    </r>
  </si>
  <si>
    <r>
      <t>漁</t>
    </r>
    <r>
      <rPr>
        <sz val="11"/>
        <color theme="1"/>
        <rFont val="Calibri"/>
        <family val="3"/>
      </rPr>
      <t xml:space="preserve"> </t>
    </r>
    <r>
      <rPr>
        <sz val="11"/>
        <rFont val="明朝"/>
        <family val="1"/>
      </rPr>
      <t xml:space="preserve">  船　</t>
    </r>
    <r>
      <rPr>
        <sz val="11"/>
        <color theme="1"/>
        <rFont val="Calibri"/>
        <family val="3"/>
      </rPr>
      <t xml:space="preserve">     
</t>
    </r>
    <r>
      <rPr>
        <sz val="11"/>
        <rFont val="明朝"/>
        <family val="1"/>
      </rPr>
      <t>非使用</t>
    </r>
  </si>
  <si>
    <t>…</t>
  </si>
  <si>
    <t>平成</t>
  </si>
  <si>
    <t>…</t>
  </si>
  <si>
    <t>20</t>
  </si>
  <si>
    <t>-</t>
  </si>
  <si>
    <t>東出雲町</t>
  </si>
  <si>
    <t>海 士 町</t>
  </si>
  <si>
    <t>西ノ島町</t>
  </si>
  <si>
    <t>知夫村</t>
  </si>
  <si>
    <t>-</t>
  </si>
  <si>
    <t>資料　県統計調査課｢漁業センサス調査結果報告書｣　</t>
  </si>
  <si>
    <t>6-2　漁船数</t>
  </si>
  <si>
    <t xml:space="preserve">単位：隻、t、馬力 </t>
  </si>
  <si>
    <t>年　　月　　日　　　　　         　
漁　業　種　類</t>
  </si>
  <si>
    <t>5 t 未 満</t>
  </si>
  <si>
    <t>5 ～ 10</t>
  </si>
  <si>
    <t>10 ～ 20</t>
  </si>
  <si>
    <t>20 ～ 50</t>
  </si>
  <si>
    <t>50 ～ 100</t>
  </si>
  <si>
    <t>100 t 以 上</t>
  </si>
  <si>
    <t>隻 数</t>
  </si>
  <si>
    <t>馬 力</t>
  </si>
  <si>
    <t>隻数</t>
  </si>
  <si>
    <t>　　平成   　18.12.31</t>
  </si>
  <si>
    <t xml:space="preserve">  平18</t>
  </si>
  <si>
    <t>19.12.31</t>
  </si>
  <si>
    <t>20.12.31</t>
  </si>
  <si>
    <t>21.12.31</t>
  </si>
  <si>
    <t>22.12.31</t>
  </si>
  <si>
    <t>海　水　漁　業</t>
  </si>
  <si>
    <t>はえなわ漁業</t>
  </si>
  <si>
    <t>運搬船</t>
  </si>
  <si>
    <t>淡　水　漁　業</t>
  </si>
  <si>
    <t>6-2　漁船数</t>
  </si>
  <si>
    <t xml:space="preserve"> (2) 市町村別</t>
  </si>
  <si>
    <t>　単位：隻、t</t>
  </si>
  <si>
    <t>平成 22.12.31</t>
  </si>
  <si>
    <t>海　 水 　面</t>
  </si>
  <si>
    <t>　単位：隻、t</t>
  </si>
  <si>
    <t>動　　　　　　　力　　　　　　　漁　　　　　　　船</t>
  </si>
  <si>
    <t>5 t 未 満</t>
  </si>
  <si>
    <t>100 t 以 上</t>
  </si>
  <si>
    <t>隻 数</t>
  </si>
  <si>
    <t>隻数</t>
  </si>
  <si>
    <t xml:space="preserve"> (2) 市町村別（続）</t>
  </si>
  <si>
    <r>
      <t>6-3　海面漁業漁獲量</t>
    </r>
    <r>
      <rPr>
        <b/>
        <sz val="8"/>
        <color indexed="8"/>
        <rFont val="明朝"/>
        <family val="1"/>
      </rPr>
      <t>（属人）</t>
    </r>
  </si>
  <si>
    <t xml:space="preserve"> (１) 漁業種類別</t>
  </si>
  <si>
    <t xml:space="preserve">単位：t </t>
  </si>
  <si>
    <t>平成19年</t>
  </si>
  <si>
    <t>平成20年</t>
  </si>
  <si>
    <t>平成21年</t>
  </si>
  <si>
    <t>平成22年</t>
  </si>
  <si>
    <t>総数</t>
  </si>
  <si>
    <t>x</t>
  </si>
  <si>
    <t>小型底びき網</t>
  </si>
  <si>
    <t>大中型 1そうまき網その他</t>
  </si>
  <si>
    <t>大・中型２そうまき網</t>
  </si>
  <si>
    <t>中・小型まき網</t>
  </si>
  <si>
    <t>さけ定置網</t>
  </si>
  <si>
    <t>x</t>
  </si>
  <si>
    <t>ひき縄釣</t>
  </si>
  <si>
    <t>その他の釣</t>
  </si>
  <si>
    <t>採貝・採藻</t>
  </si>
  <si>
    <t>平成19年調査から漁業種類分類の見直しを行った。</t>
  </si>
  <si>
    <t>資料</t>
  </si>
  <si>
    <t>農林水産省「海面漁業生産統計調査」</t>
  </si>
  <si>
    <t xml:space="preserve"> (2) 魚種別</t>
  </si>
  <si>
    <t xml:space="preserve">単位：t </t>
  </si>
  <si>
    <t>魚　　種</t>
  </si>
  <si>
    <t>平成20年</t>
  </si>
  <si>
    <t>平成21年</t>
  </si>
  <si>
    <t>平成22年</t>
  </si>
  <si>
    <t>総数</t>
  </si>
  <si>
    <t>魚類</t>
  </si>
  <si>
    <t>さけ・ます類</t>
  </si>
  <si>
    <t>このしろ</t>
  </si>
  <si>
    <t>にしん</t>
  </si>
  <si>
    <t>たら類</t>
  </si>
  <si>
    <t>ほっけ</t>
  </si>
  <si>
    <t>きちじ</t>
  </si>
  <si>
    <t>ちだい・きだい</t>
  </si>
  <si>
    <t>いかなご</t>
  </si>
  <si>
    <t>えび類</t>
  </si>
  <si>
    <t>いせえび</t>
  </si>
  <si>
    <t>くるまえび</t>
  </si>
  <si>
    <t>かに類</t>
  </si>
  <si>
    <t>おきあみ類</t>
  </si>
  <si>
    <t>貝類</t>
  </si>
  <si>
    <t>ほたてがい</t>
  </si>
  <si>
    <t>いか類</t>
  </si>
  <si>
    <t>あかいか</t>
  </si>
  <si>
    <t>たこ類</t>
  </si>
  <si>
    <t>うに類</t>
  </si>
  <si>
    <t>その他の水産動物類</t>
  </si>
  <si>
    <t>海藻類</t>
  </si>
  <si>
    <t>こんぶ類</t>
  </si>
  <si>
    <t>平成19年調査から魚種分類の見直しを行った。</t>
  </si>
  <si>
    <t xml:space="preserve"> (3) 漁業種類別魚種別</t>
  </si>
  <si>
    <t>年次
漁業種類</t>
  </si>
  <si>
    <t>さけ・
ます類</t>
  </si>
  <si>
    <t>うるめ
いわし</t>
  </si>
  <si>
    <t>かたくち
いわし</t>
  </si>
  <si>
    <t>むろ
あじ類</t>
  </si>
  <si>
    <t>ちだい・
きだい</t>
  </si>
  <si>
    <t>くろだい
・へだい</t>
  </si>
  <si>
    <t>その他
の魚類</t>
  </si>
  <si>
    <t>べにずわ
いがに</t>
  </si>
  <si>
    <t>その他の
かに類</t>
  </si>
  <si>
    <t>ほたて
がい</t>
  </si>
  <si>
    <t>その他
の貝類</t>
  </si>
  <si>
    <t>その他の
いか類</t>
  </si>
  <si>
    <t>その他の
海藻類</t>
  </si>
  <si>
    <r>
      <t xml:space="preserve">      </t>
    </r>
    <r>
      <rPr>
        <sz val="11"/>
        <rFont val="明朝"/>
        <family val="1"/>
      </rPr>
      <t>1</t>
    </r>
    <r>
      <rPr>
        <sz val="11"/>
        <color theme="1"/>
        <rFont val="Calibri"/>
        <family val="3"/>
      </rPr>
      <t>8</t>
    </r>
  </si>
  <si>
    <r>
      <t xml:space="preserve">     </t>
    </r>
    <r>
      <rPr>
        <sz val="11"/>
        <rFont val="明朝"/>
        <family val="1"/>
      </rPr>
      <t>1</t>
    </r>
    <r>
      <rPr>
        <sz val="11"/>
        <color theme="1"/>
        <rFont val="Calibri"/>
        <family val="3"/>
      </rPr>
      <t>9</t>
    </r>
  </si>
  <si>
    <r>
      <t>1</t>
    </r>
    <r>
      <rPr>
        <sz val="11"/>
        <color theme="1"/>
        <rFont val="Calibri"/>
        <family val="3"/>
      </rPr>
      <t>9</t>
    </r>
  </si>
  <si>
    <t xml:space="preserve">     20</t>
  </si>
  <si>
    <t xml:space="preserve">    21</t>
  </si>
  <si>
    <t>沖合底びき網 1そうびき</t>
  </si>
  <si>
    <t>-</t>
  </si>
  <si>
    <t>小型底びき網</t>
  </si>
  <si>
    <t>船びき網</t>
  </si>
  <si>
    <t>大中型 1そうまき網その他</t>
  </si>
  <si>
    <t>中・小型まき網</t>
  </si>
  <si>
    <t>その他の刺網</t>
  </si>
  <si>
    <t>大型定置網</t>
  </si>
  <si>
    <t>その他の網漁業</t>
  </si>
  <si>
    <t>遠洋まぐろはえ縄</t>
  </si>
  <si>
    <t>その他の漁業</t>
  </si>
  <si>
    <t>注　平成19年調査から漁業種類、魚種分類の見直しを行った。平成17～18年値もこれにより組み替えを行った。</t>
  </si>
  <si>
    <t>資料　中国四国農政局松江地域センター｢島根農林水産統計年報｣</t>
  </si>
  <si>
    <t xml:space="preserve">単位：t </t>
  </si>
  <si>
    <t>平成18</t>
  </si>
  <si>
    <t>平18</t>
  </si>
  <si>
    <t>　　 19</t>
  </si>
  <si>
    <t xml:space="preserve">   19</t>
  </si>
  <si>
    <t xml:space="preserve">     20</t>
  </si>
  <si>
    <t xml:space="preserve">  20</t>
  </si>
  <si>
    <t xml:space="preserve">     21</t>
  </si>
  <si>
    <t xml:space="preserve">  21</t>
  </si>
  <si>
    <t>　　 22</t>
  </si>
  <si>
    <t xml:space="preserve">  22</t>
  </si>
  <si>
    <t>-</t>
  </si>
  <si>
    <t>x</t>
  </si>
  <si>
    <t>注　　平成19年調査から漁業種類分類の見直しを行った。平成１８年値もこれにより組み替えを行った。</t>
  </si>
  <si>
    <t>資料　農林水産省｢海面漁業生産統計調査｣　</t>
  </si>
  <si>
    <r>
      <t xml:space="preserve">     </t>
    </r>
    <r>
      <rPr>
        <sz val="11"/>
        <rFont val="明朝"/>
        <family val="1"/>
      </rPr>
      <t>19</t>
    </r>
  </si>
  <si>
    <r>
      <t xml:space="preserve">   </t>
    </r>
    <r>
      <rPr>
        <sz val="11"/>
        <rFont val="明朝"/>
        <family val="1"/>
      </rPr>
      <t>19</t>
    </r>
  </si>
  <si>
    <t xml:space="preserve">     21</t>
  </si>
  <si>
    <t xml:space="preserve">    22</t>
  </si>
  <si>
    <t xml:space="preserve">  22</t>
  </si>
  <si>
    <t>-</t>
  </si>
  <si>
    <t>このしろ</t>
  </si>
  <si>
    <t>にしん</t>
  </si>
  <si>
    <t>まいわし</t>
  </si>
  <si>
    <t>-</t>
  </si>
  <si>
    <t>うるめいわし</t>
  </si>
  <si>
    <t>かたくちいわし</t>
  </si>
  <si>
    <t>しらす</t>
  </si>
  <si>
    <t>まあじ</t>
  </si>
  <si>
    <t>さんま</t>
  </si>
  <si>
    <t>ひらめ</t>
  </si>
  <si>
    <t>ほっけ</t>
  </si>
  <si>
    <t>きちじ</t>
  </si>
  <si>
    <t>はたはた</t>
  </si>
  <si>
    <t>たちうお</t>
  </si>
  <si>
    <t>まだい</t>
  </si>
  <si>
    <t>ちだい・きだい</t>
  </si>
  <si>
    <t>くろだい・へだい</t>
  </si>
  <si>
    <t>いさき</t>
  </si>
  <si>
    <t>いかなご</t>
  </si>
  <si>
    <t>いせえび</t>
  </si>
  <si>
    <t>くるまえび</t>
  </si>
  <si>
    <t>ずわいがに</t>
  </si>
  <si>
    <t>x</t>
  </si>
  <si>
    <t>べにずわいがに</t>
  </si>
  <si>
    <t>さざえ</t>
  </si>
  <si>
    <t>ほたてがい</t>
  </si>
  <si>
    <t>するめいか</t>
  </si>
  <si>
    <t>あかいか</t>
  </si>
  <si>
    <t>注　　平成１８年１２月に調査分類の変更を行った。魚類を８５分類から６８分類に統合した。（平成１９年調査から適用）</t>
  </si>
  <si>
    <t>6-4　水産加工品目別年次別数量</t>
  </si>
  <si>
    <t xml:space="preserve">単位：ｔ </t>
  </si>
  <si>
    <t>区　　　　分</t>
  </si>
  <si>
    <t>全　　国</t>
  </si>
  <si>
    <t>島　　　　根　　　　県</t>
  </si>
  <si>
    <t>平成22年</t>
  </si>
  <si>
    <t>平成22年</t>
  </si>
  <si>
    <t>x</t>
  </si>
  <si>
    <t>-</t>
  </si>
  <si>
    <t>まあじ・むろあじ類</t>
  </si>
  <si>
    <t>かつお類</t>
  </si>
  <si>
    <t>さけ・ます類</t>
  </si>
  <si>
    <t>はたはた</t>
  </si>
  <si>
    <t>…</t>
  </si>
  <si>
    <t>かに類</t>
  </si>
  <si>
    <t>他の魚類・動物類</t>
  </si>
  <si>
    <t>すり身</t>
  </si>
  <si>
    <t>資料　農林水産省「水産加工統計調査」</t>
  </si>
  <si>
    <t>6-5　内水面漁業（魚種別漁獲量）</t>
  </si>
  <si>
    <t xml:space="preserve">単位：ｔ </t>
  </si>
  <si>
    <t>年次</t>
  </si>
  <si>
    <t>あ　ゆ</t>
  </si>
  <si>
    <t>こ　い</t>
  </si>
  <si>
    <t>ふ　な</t>
  </si>
  <si>
    <t>うぐい・
おいかわ</t>
  </si>
  <si>
    <t>平22</t>
  </si>
  <si>
    <t>１　平成18年から遊漁者による採捕量を調査対象から除いた。</t>
  </si>
  <si>
    <t>２　調査対象河川・湖沼は以下のとおり。</t>
  </si>
  <si>
    <t>　　平成16年～20年調査：斐伊川、江の川、高津川、宍道湖、神西湖</t>
  </si>
  <si>
    <t>　　平成21年、22年調査：江の川、高津川、宍道湖、神西湖</t>
  </si>
  <si>
    <t>資料　農林水産省「内水面漁業漁獲統計調査」</t>
  </si>
  <si>
    <t>内水面漁業（魚種別漁獲量）</t>
  </si>
  <si>
    <t>6-6　海面養殖業</t>
  </si>
  <si>
    <t xml:space="preserve">単位：ｔ </t>
  </si>
  <si>
    <t>くるまえび</t>
  </si>
  <si>
    <t>年次・
漁業地域</t>
  </si>
  <si>
    <t>ぎんざけ</t>
  </si>
  <si>
    <t>ほたて
がい</t>
  </si>
  <si>
    <t>x</t>
  </si>
  <si>
    <t>-</t>
  </si>
  <si>
    <t>ｘ</t>
  </si>
  <si>
    <t>1)　かき類（殻付き）をむき身に換算した数量で、貝類計には含まない。</t>
  </si>
  <si>
    <t>２） 真珠の単位はｋｇである。</t>
  </si>
  <si>
    <t>資料　農林水産省｢海面漁業生産統計調査｣</t>
  </si>
  <si>
    <t>6-7　内水面養殖業(魚種別収獲量)</t>
  </si>
  <si>
    <t>島　　　根　　　県</t>
  </si>
  <si>
    <t>平成19年</t>
  </si>
  <si>
    <t>平成20年</t>
  </si>
  <si>
    <t>平成21年</t>
  </si>
  <si>
    <t>総数</t>
  </si>
  <si>
    <t>ｘ</t>
  </si>
  <si>
    <t>x</t>
  </si>
  <si>
    <t>－</t>
  </si>
  <si>
    <t xml:space="preserve">… </t>
  </si>
  <si>
    <t>注</t>
  </si>
  <si>
    <t>資料　農林水産省「内水面養殖業収穫統計調査」</t>
  </si>
  <si>
    <t>6-8　主要魚種別水揚量･価格（浜田）</t>
  </si>
  <si>
    <t xml:space="preserve">価格：１㎏当たり円 </t>
  </si>
  <si>
    <t>平成19年</t>
  </si>
  <si>
    <t>総 数(総平均)</t>
  </si>
  <si>
    <t>…</t>
  </si>
  <si>
    <t>するめいか（生鮮）</t>
  </si>
  <si>
    <t>１　平成20年までは、農林水産省「産地水産物流通調査」、平成21年以降は、(社)漁業情報サービスセンター「産地水産物流通調査」の値を記載した。年により対象漁港数、品目に変更がある。</t>
  </si>
  <si>
    <t>２　主要品目のみ掲載しているため、各品目の値を積み上げても総数とは合致しない。</t>
  </si>
  <si>
    <t>３　平成19年と平成20年は、年間調査が行われていないため月別調査の結果による。</t>
  </si>
  <si>
    <t>資料　農林水産省「水産物流通統計年報｣　（社）漁業情報サービスセンター「産地水産物流通調査」</t>
  </si>
  <si>
    <t>6-9　水産業協同組合</t>
  </si>
  <si>
    <t>　ア　市郡別組合数、組合員数及び出資総額</t>
  </si>
  <si>
    <t>漁　 　業　　 協　　 同　　 組　　 合</t>
  </si>
  <si>
    <t xml:space="preserve">1)  出資沿海地区漁協   </t>
  </si>
  <si>
    <t xml:space="preserve"> 2)
組合数 </t>
  </si>
  <si>
    <t>20</t>
  </si>
  <si>
    <t>21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</si>
  <si>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</si>
  <si>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</si>
  <si>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</si>
  <si>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</si>
  <si>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</si>
  <si>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</si>
  <si>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</si>
  <si>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市　　　郡</t>
  </si>
  <si>
    <t>漁　 　業　　 協　　 同　　 組　　 合</t>
  </si>
  <si>
    <t xml:space="preserve">1)  出資沿海地区漁協   </t>
  </si>
  <si>
    <t xml:space="preserve"> 2)
組合数 </t>
  </si>
  <si>
    <t>八 束 郡</t>
  </si>
  <si>
    <t>仁 多 郡</t>
  </si>
  <si>
    <t>飯 石 郡</t>
  </si>
  <si>
    <t>簸 川 郡</t>
  </si>
  <si>
    <t>邑 智 郡</t>
  </si>
  <si>
    <t>鹿 足 郡</t>
  </si>
  <si>
    <t>隠 岐 郡</t>
  </si>
  <si>
    <t>組合の事務所所在地ごとである。</t>
  </si>
  <si>
    <t>1)業種別出資漁業協同組合を含まない。</t>
  </si>
  <si>
    <t>2)調査組合数のうち報告されている組合数。</t>
  </si>
  <si>
    <t>　ア　市郡別組合数、組合員数及び出資総額（続）</t>
  </si>
  <si>
    <t>　イ　事業及び財務概況(沿海地区漁業協同組合)（続）</t>
  </si>
  <si>
    <t>(2)連合会(会数、会員数及び出資総額)</t>
  </si>
  <si>
    <t>事　　　　業　　　　漁　　　　連</t>
  </si>
  <si>
    <t>会 員 数</t>
  </si>
  <si>
    <t>20</t>
  </si>
  <si>
    <t>21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</si>
</sst>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);[Red]\(#,##0.00\)"/>
    <numFmt numFmtId="178" formatCode="#,##0.00;&quot;△ &quot;#,##0.00"/>
    <numFmt numFmtId="179" formatCode="#,##0.00\ ;&quot;△&quot;#,##0.00\ ;&quot;-&quot;\ "/>
    <numFmt numFmtId="180" formatCode="#,##0_);[Red]\(#,##0\)"/>
    <numFmt numFmtId="181" formatCode="0.00_);[Red]\(0.00\)"/>
    <numFmt numFmtId="182" formatCode="_ * #,##0;_ * \-#,##0;_ * &quot;-&quot;\ ;_ @"/>
    <numFmt numFmtId="183" formatCode="_ * #,##0.00;_ * \-#,##0.00;_ * &quot;-&quot;\ ;_ @"/>
    <numFmt numFmtId="184" formatCode="#,##0.00;&quot;△&quot;#,##0.00;&quot;-&quot;"/>
    <numFmt numFmtId="185" formatCode="#,##0;&quot;△&quot;#,##0;&quot;-&quot;"/>
    <numFmt numFmtId="186" formatCode="0_ "/>
    <numFmt numFmtId="187" formatCode="#,##0\ ;\-#,##0\ ;0\ "/>
    <numFmt numFmtId="188" formatCode="0_);[Red]\(0\)"/>
    <numFmt numFmtId="189" formatCode="0;&quot;△ &quot;0"/>
    <numFmt numFmtId="190" formatCode="#,##0_ "/>
    <numFmt numFmtId="191" formatCode="#,##0\ ;&quot;△&quot;#,##0\ ;&quot;-&quot;\ "/>
    <numFmt numFmtId="192" formatCode="#,##0\ ;\-#,##0\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name val="標準明朝"/>
      <family val="1"/>
    </font>
    <font>
      <sz val="6"/>
      <name val="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vertAlign val="superscript"/>
      <sz val="11"/>
      <name val="明朝"/>
      <family val="1"/>
    </font>
    <font>
      <vertAlign val="superscript"/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明朝"/>
      <family val="1"/>
    </font>
    <font>
      <sz val="10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583">
    <xf numFmtId="0" fontId="0" fillId="0" borderId="0" xfId="0" applyFont="1" applyAlignment="1">
      <alignment vertical="center"/>
    </xf>
    <xf numFmtId="0" fontId="4" fillId="0" borderId="1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7" fillId="0" borderId="12" xfId="62" applyFont="1" applyBorder="1" applyAlignment="1">
      <alignment horizontal="centerContinuous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5" xfId="62" applyFont="1" applyBorder="1" applyAlignment="1" quotePrefix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0" xfId="61" applyFont="1" applyAlignment="1" applyProtection="1">
      <alignment horizontal="left" vertical="center"/>
      <protection/>
    </xf>
    <xf numFmtId="0" fontId="11" fillId="0" borderId="0" xfId="61" applyFont="1" applyAlignment="1">
      <alignment vertical="center"/>
      <protection/>
    </xf>
    <xf numFmtId="0" fontId="10" fillId="0" borderId="0" xfId="61">
      <alignment/>
      <protection/>
    </xf>
    <xf numFmtId="0" fontId="12" fillId="0" borderId="0" xfId="61" applyFont="1" applyBorder="1" applyAlignment="1" applyProtection="1" quotePrefix="1">
      <alignment horizontal="left" vertical="center"/>
      <protection/>
    </xf>
    <xf numFmtId="0" fontId="11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>
      <alignment horizontal="right" vertical="center"/>
      <protection/>
    </xf>
    <xf numFmtId="0" fontId="11" fillId="0" borderId="17" xfId="61" applyFont="1" applyBorder="1" applyAlignment="1" applyProtection="1">
      <alignment horizontal="center" vertical="center"/>
      <protection/>
    </xf>
    <xf numFmtId="0" fontId="11" fillId="0" borderId="18" xfId="61" applyFont="1" applyBorder="1" applyAlignment="1" applyProtection="1">
      <alignment horizontal="center" vertical="center"/>
      <protection/>
    </xf>
    <xf numFmtId="0" fontId="11" fillId="0" borderId="13" xfId="61" applyFont="1" applyBorder="1" applyAlignment="1" applyProtection="1">
      <alignment horizontal="center" vertical="center"/>
      <protection/>
    </xf>
    <xf numFmtId="0" fontId="11" fillId="0" borderId="19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0" fillId="0" borderId="0" xfId="61" applyFont="1">
      <alignment/>
      <protection/>
    </xf>
    <xf numFmtId="49" fontId="11" fillId="0" borderId="0" xfId="61" applyNumberFormat="1" applyFont="1" applyBorder="1" applyAlignment="1" applyProtection="1">
      <alignment horizontal="center" vertical="center"/>
      <protection/>
    </xf>
    <xf numFmtId="176" fontId="10" fillId="0" borderId="0" xfId="61" applyNumberFormat="1" applyFont="1">
      <alignment/>
      <protection/>
    </xf>
    <xf numFmtId="0" fontId="8" fillId="0" borderId="0" xfId="61" applyFont="1">
      <alignment/>
      <protection/>
    </xf>
    <xf numFmtId="176" fontId="8" fillId="0" borderId="0" xfId="61" applyNumberFormat="1" applyFont="1">
      <alignment/>
      <protection/>
    </xf>
    <xf numFmtId="0" fontId="11" fillId="0" borderId="0" xfId="61" applyFont="1" applyBorder="1" applyAlignment="1">
      <alignment vertical="center"/>
      <protection/>
    </xf>
    <xf numFmtId="177" fontId="11" fillId="0" borderId="0" xfId="61" applyNumberFormat="1" applyFont="1" applyBorder="1" applyAlignment="1" applyProtection="1">
      <alignment vertical="center"/>
      <protection/>
    </xf>
    <xf numFmtId="180" fontId="11" fillId="0" borderId="0" xfId="61" applyNumberFormat="1" applyFont="1" applyBorder="1" applyAlignment="1" applyProtection="1">
      <alignment vertical="center"/>
      <protection/>
    </xf>
    <xf numFmtId="0" fontId="11" fillId="0" borderId="20" xfId="61" applyFont="1" applyBorder="1" applyAlignment="1">
      <alignment vertical="center"/>
      <protection/>
    </xf>
    <xf numFmtId="0" fontId="11" fillId="0" borderId="2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horizontal="distributed"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21" xfId="61" applyFont="1" applyBorder="1" applyAlignment="1">
      <alignment vertical="center"/>
      <protection/>
    </xf>
    <xf numFmtId="177" fontId="10" fillId="0" borderId="0" xfId="61" applyNumberFormat="1">
      <alignment/>
      <protection/>
    </xf>
    <xf numFmtId="0" fontId="12" fillId="0" borderId="0" xfId="61" applyFont="1" applyBorder="1" applyAlignment="1" applyProtection="1">
      <alignment horizontal="left" vertical="center"/>
      <protection/>
    </xf>
    <xf numFmtId="0" fontId="10" fillId="0" borderId="0" xfId="61" applyFont="1" applyBorder="1">
      <alignment/>
      <protection/>
    </xf>
    <xf numFmtId="185" fontId="11" fillId="0" borderId="0" xfId="61" applyNumberFormat="1" applyFont="1" applyBorder="1" applyAlignment="1" applyProtection="1">
      <alignment vertical="center"/>
      <protection/>
    </xf>
    <xf numFmtId="0" fontId="8" fillId="0" borderId="0" xfId="61" applyFont="1" applyBorder="1">
      <alignment/>
      <protection/>
    </xf>
    <xf numFmtId="176" fontId="11" fillId="0" borderId="20" xfId="61" applyNumberFormat="1" applyFont="1" applyBorder="1" applyAlignment="1" applyProtection="1">
      <alignment vertical="center"/>
      <protection/>
    </xf>
    <xf numFmtId="176" fontId="11" fillId="0" borderId="0" xfId="61" applyNumberFormat="1" applyFont="1" applyBorder="1" applyAlignment="1" applyProtection="1">
      <alignment vertical="center"/>
      <protection/>
    </xf>
    <xf numFmtId="176" fontId="11" fillId="0" borderId="20" xfId="61" applyNumberFormat="1" applyFont="1" applyFill="1" applyBorder="1" applyAlignment="1" applyProtection="1">
      <alignment vertical="center"/>
      <protection/>
    </xf>
    <xf numFmtId="178" fontId="11" fillId="0" borderId="0" xfId="61" applyNumberFormat="1" applyFont="1" applyFill="1" applyBorder="1" applyAlignment="1" applyProtection="1">
      <alignment vertical="center"/>
      <protection/>
    </xf>
    <xf numFmtId="176" fontId="11" fillId="0" borderId="0" xfId="61" applyNumberFormat="1" applyFont="1" applyFill="1" applyBorder="1" applyAlignment="1" applyProtection="1">
      <alignment vertical="center"/>
      <protection/>
    </xf>
    <xf numFmtId="41" fontId="11" fillId="0" borderId="0" xfId="61" applyNumberFormat="1" applyFont="1" applyFill="1" applyBorder="1" applyAlignment="1" applyProtection="1">
      <alignment vertical="center"/>
      <protection/>
    </xf>
    <xf numFmtId="182" fontId="11" fillId="0" borderId="0" xfId="61" applyNumberFormat="1" applyFont="1" applyFill="1" applyBorder="1" applyAlignment="1" applyProtection="1">
      <alignment vertical="center"/>
      <protection/>
    </xf>
    <xf numFmtId="183" fontId="11" fillId="0" borderId="0" xfId="61" applyNumberFormat="1" applyFont="1" applyFill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horizontal="distributed" vertical="center"/>
      <protection/>
    </xf>
    <xf numFmtId="37" fontId="11" fillId="0" borderId="21" xfId="61" applyNumberFormat="1" applyFont="1" applyBorder="1" applyAlignment="1" applyProtection="1">
      <alignment vertical="center"/>
      <protection/>
    </xf>
    <xf numFmtId="37" fontId="11" fillId="0" borderId="10" xfId="61" applyNumberFormat="1" applyFont="1" applyBorder="1" applyAlignment="1" applyProtection="1">
      <alignment vertical="center"/>
      <protection/>
    </xf>
    <xf numFmtId="177" fontId="11" fillId="0" borderId="0" xfId="61" applyNumberFormat="1" applyFont="1" applyBorder="1" applyAlignment="1">
      <alignment vertical="center"/>
      <protection/>
    </xf>
    <xf numFmtId="41" fontId="11" fillId="0" borderId="0" xfId="61" applyNumberFormat="1" applyFont="1" applyBorder="1" applyAlignment="1" applyProtection="1">
      <alignment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186" fontId="11" fillId="0" borderId="0" xfId="61" applyNumberFormat="1" applyFont="1" applyFill="1" applyBorder="1" applyAlignment="1" applyProtection="1">
      <alignment horizontal="distributed" vertical="center"/>
      <protection/>
    </xf>
    <xf numFmtId="39" fontId="11" fillId="0" borderId="0" xfId="61" applyNumberFormat="1" applyFont="1" applyBorder="1" applyAlignment="1" applyProtection="1">
      <alignment vertical="center"/>
      <protection/>
    </xf>
    <xf numFmtId="0" fontId="11" fillId="0" borderId="0" xfId="61" applyFont="1" applyBorder="1" applyAlignment="1" applyProtection="1">
      <alignment horizontal="right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176" fontId="12" fillId="0" borderId="20" xfId="61" applyNumberFormat="1" applyFont="1" applyBorder="1" applyAlignment="1" applyProtection="1">
      <alignment vertical="center"/>
      <protection/>
    </xf>
    <xf numFmtId="176" fontId="12" fillId="0" borderId="0" xfId="61" applyNumberFormat="1" applyFont="1" applyBorder="1" applyAlignment="1" applyProtection="1">
      <alignment vertical="center"/>
      <protection/>
    </xf>
    <xf numFmtId="41" fontId="11" fillId="0" borderId="20" xfId="61" applyNumberFormat="1" applyFont="1" applyBorder="1" applyAlignment="1" applyProtection="1">
      <alignment vertical="center"/>
      <protection/>
    </xf>
    <xf numFmtId="0" fontId="11" fillId="0" borderId="0" xfId="61" applyFont="1" applyBorder="1" applyAlignment="1">
      <alignment horizontal="distributed" vertical="center"/>
      <protection/>
    </xf>
    <xf numFmtId="41" fontId="10" fillId="0" borderId="20" xfId="61" applyNumberFormat="1" applyBorder="1" applyAlignment="1">
      <alignment horizontal="right"/>
      <protection/>
    </xf>
    <xf numFmtId="41" fontId="10" fillId="0" borderId="0" xfId="61" applyNumberFormat="1" applyAlignment="1">
      <alignment horizontal="right"/>
      <protection/>
    </xf>
    <xf numFmtId="41" fontId="11" fillId="0" borderId="0" xfId="61" applyNumberFormat="1" applyFont="1" applyBorder="1" applyAlignment="1" applyProtection="1">
      <alignment horizontal="right" vertical="center"/>
      <protection/>
    </xf>
    <xf numFmtId="41" fontId="11" fillId="0" borderId="0" xfId="61" applyNumberFormat="1" applyFont="1" applyFill="1" applyBorder="1" applyAlignment="1" applyProtection="1">
      <alignment horizontal="right" vertical="center"/>
      <protection/>
    </xf>
    <xf numFmtId="41" fontId="10" fillId="0" borderId="0" xfId="61" applyNumberFormat="1">
      <alignment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176" fontId="11" fillId="0" borderId="0" xfId="61" applyNumberFormat="1" applyFont="1" applyBorder="1" applyAlignment="1" applyProtection="1">
      <alignment horizontal="right" vertical="center"/>
      <protection/>
    </xf>
    <xf numFmtId="41" fontId="11" fillId="0" borderId="0" xfId="61" applyNumberFormat="1" applyFont="1" applyBorder="1" applyAlignment="1" applyProtection="1" quotePrefix="1">
      <alignment vertical="center"/>
      <protection/>
    </xf>
    <xf numFmtId="176" fontId="10" fillId="0" borderId="0" xfId="61" applyNumberFormat="1" applyFont="1" applyAlignment="1">
      <alignment horizontal="right"/>
      <protection/>
    </xf>
    <xf numFmtId="187" fontId="11" fillId="0" borderId="21" xfId="61" applyNumberFormat="1" applyFont="1" applyBorder="1" applyAlignment="1">
      <alignment vertical="center"/>
      <protection/>
    </xf>
    <xf numFmtId="187" fontId="11" fillId="0" borderId="10" xfId="61" applyNumberFormat="1" applyFont="1" applyBorder="1" applyAlignment="1">
      <alignment vertical="center"/>
      <protection/>
    </xf>
    <xf numFmtId="187" fontId="11" fillId="0" borderId="0" xfId="61" applyNumberFormat="1" applyFont="1" applyBorder="1" applyAlignment="1">
      <alignment vertical="center"/>
      <protection/>
    </xf>
    <xf numFmtId="0" fontId="10" fillId="0" borderId="0" xfId="61" applyBorder="1">
      <alignment/>
      <protection/>
    </xf>
    <xf numFmtId="176" fontId="10" fillId="0" borderId="0" xfId="61" applyNumberFormat="1">
      <alignment/>
      <protection/>
    </xf>
    <xf numFmtId="176" fontId="10" fillId="0" borderId="0" xfId="61" applyNumberFormat="1" applyAlignment="1">
      <alignment horizontal="right"/>
      <protection/>
    </xf>
    <xf numFmtId="176" fontId="10" fillId="0" borderId="20" xfId="61" applyNumberFormat="1" applyBorder="1" applyAlignment="1">
      <alignment horizontal="right"/>
      <protection/>
    </xf>
    <xf numFmtId="41" fontId="10" fillId="0" borderId="0" xfId="61" applyNumberFormat="1" applyBorder="1" applyAlignment="1">
      <alignment horizontal="right"/>
      <protection/>
    </xf>
    <xf numFmtId="176" fontId="11" fillId="0" borderId="2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Border="1">
      <alignment/>
      <protection/>
    </xf>
    <xf numFmtId="0" fontId="11" fillId="0" borderId="10" xfId="61" applyFont="1" applyBorder="1" applyAlignment="1" applyProtection="1">
      <alignment horizontal="left"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0" fontId="14" fillId="0" borderId="13" xfId="61" applyFont="1" applyBorder="1" applyAlignment="1" applyProtection="1">
      <alignment horizontal="center" vertical="center"/>
      <protection/>
    </xf>
    <xf numFmtId="191" fontId="8" fillId="0" borderId="20" xfId="61" applyNumberFormat="1" applyFont="1" applyBorder="1">
      <alignment/>
      <protection/>
    </xf>
    <xf numFmtId="191" fontId="8" fillId="0" borderId="0" xfId="61" applyNumberFormat="1" applyFont="1">
      <alignment/>
      <protection/>
    </xf>
    <xf numFmtId="0" fontId="11" fillId="0" borderId="0" xfId="61" applyFont="1" applyAlignment="1">
      <alignment horizontal="left" vertical="center"/>
      <protection/>
    </xf>
    <xf numFmtId="0" fontId="11" fillId="0" borderId="22" xfId="61" applyFont="1" applyBorder="1" applyAlignment="1" applyProtection="1">
      <alignment horizontal="left" vertical="center"/>
      <protection/>
    </xf>
    <xf numFmtId="0" fontId="11" fillId="0" borderId="23" xfId="61" applyFont="1" applyBorder="1" applyAlignment="1">
      <alignment vertical="center"/>
      <protection/>
    </xf>
    <xf numFmtId="0" fontId="11" fillId="0" borderId="24" xfId="61" applyFont="1" applyBorder="1" applyAlignment="1" applyProtection="1">
      <alignment horizontal="distributed" vertical="center"/>
      <protection/>
    </xf>
    <xf numFmtId="0" fontId="10" fillId="0" borderId="10" xfId="61" applyBorder="1" applyAlignment="1">
      <alignment horizontal="left"/>
      <protection/>
    </xf>
    <xf numFmtId="0" fontId="10" fillId="0" borderId="25" xfId="61" applyBorder="1">
      <alignment/>
      <protection/>
    </xf>
    <xf numFmtId="180" fontId="11" fillId="0" borderId="21" xfId="61" applyNumberFormat="1" applyFont="1" applyBorder="1" applyAlignment="1" applyProtection="1">
      <alignment horizontal="right" vertical="center"/>
      <protection/>
    </xf>
    <xf numFmtId="180" fontId="11" fillId="0" borderId="10" xfId="61" applyNumberFormat="1" applyFont="1" applyBorder="1" applyAlignment="1" applyProtection="1">
      <alignment horizontal="right" vertical="center"/>
      <protection/>
    </xf>
    <xf numFmtId="180" fontId="11" fillId="0" borderId="10" xfId="61" applyNumberFormat="1" applyFont="1" applyBorder="1" applyAlignment="1" applyProtection="1">
      <alignment vertical="center"/>
      <protection/>
    </xf>
    <xf numFmtId="0" fontId="10" fillId="0" borderId="0" xfId="61" applyAlignment="1">
      <alignment horizontal="left"/>
      <protection/>
    </xf>
    <xf numFmtId="0" fontId="11" fillId="0" borderId="19" xfId="61" applyFont="1" applyBorder="1" applyAlignment="1">
      <alignment vertical="center"/>
      <protection/>
    </xf>
    <xf numFmtId="0" fontId="8" fillId="0" borderId="0" xfId="61" applyFont="1" applyAlignment="1">
      <alignment horizontal="center"/>
      <protection/>
    </xf>
    <xf numFmtId="0" fontId="23" fillId="0" borderId="0" xfId="61" applyFont="1" applyBorder="1" applyAlignment="1" applyProtection="1" quotePrefix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Border="1" applyAlignment="1" applyProtection="1">
      <alignment horizontal="right" vertical="center"/>
      <protection/>
    </xf>
    <xf numFmtId="0" fontId="18" fillId="0" borderId="13" xfId="61" applyFont="1" applyBorder="1" applyAlignment="1" applyProtection="1">
      <alignment horizontal="center" vertical="center"/>
      <protection/>
    </xf>
    <xf numFmtId="0" fontId="18" fillId="0" borderId="11" xfId="61" applyFont="1" applyBorder="1" applyAlignment="1" applyProtection="1">
      <alignment horizontal="center" vertical="center"/>
      <protection/>
    </xf>
    <xf numFmtId="0" fontId="18" fillId="0" borderId="0" xfId="61" applyFont="1" applyBorder="1" applyAlignment="1">
      <alignment vertical="center"/>
      <protection/>
    </xf>
    <xf numFmtId="0" fontId="18" fillId="0" borderId="19" xfId="61" applyFont="1" applyBorder="1" applyAlignment="1" applyProtection="1">
      <alignment horizontal="center" vertical="center"/>
      <protection/>
    </xf>
    <xf numFmtId="0" fontId="18" fillId="0" borderId="0" xfId="61" applyFont="1" applyBorder="1" applyAlignment="1" applyProtection="1">
      <alignment horizontal="center" vertical="center"/>
      <protection/>
    </xf>
    <xf numFmtId="41" fontId="10" fillId="0" borderId="20" xfId="61" applyNumberFormat="1" applyFont="1" applyBorder="1">
      <alignment/>
      <protection/>
    </xf>
    <xf numFmtId="41" fontId="10" fillId="0" borderId="0" xfId="61" applyNumberFormat="1" applyFont="1" applyBorder="1">
      <alignment/>
      <protection/>
    </xf>
    <xf numFmtId="0" fontId="23" fillId="0" borderId="0" xfId="61" applyFont="1" applyBorder="1" applyAlignment="1">
      <alignment vertical="center"/>
      <protection/>
    </xf>
    <xf numFmtId="41" fontId="8" fillId="0" borderId="0" xfId="61" applyNumberFormat="1" applyFont="1" applyBorder="1">
      <alignment/>
      <protection/>
    </xf>
    <xf numFmtId="0" fontId="18" fillId="0" borderId="10" xfId="61" applyFont="1" applyBorder="1" applyAlignment="1">
      <alignment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37" fontId="18" fillId="0" borderId="21" xfId="61" applyNumberFormat="1" applyFont="1" applyBorder="1" applyAlignment="1" applyProtection="1">
      <alignment vertical="center"/>
      <protection/>
    </xf>
    <xf numFmtId="37" fontId="18" fillId="0" borderId="10" xfId="61" applyNumberFormat="1" applyFont="1" applyBorder="1" applyAlignment="1" applyProtection="1">
      <alignment vertical="center"/>
      <protection/>
    </xf>
    <xf numFmtId="0" fontId="18" fillId="0" borderId="0" xfId="61" applyFont="1" applyBorder="1" applyAlignment="1" applyProtection="1">
      <alignment horizontal="left"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/>
      <protection/>
    </xf>
    <xf numFmtId="0" fontId="10" fillId="0" borderId="13" xfId="61" applyBorder="1" applyAlignment="1">
      <alignment horizontal="center" vertical="center"/>
      <protection/>
    </xf>
    <xf numFmtId="0" fontId="10" fillId="0" borderId="13" xfId="61" applyBorder="1" applyAlignment="1">
      <alignment horizontal="center" vertical="center" wrapText="1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10" fillId="0" borderId="0" xfId="61" applyFont="1" applyAlignment="1">
      <alignment vertical="center"/>
      <protection/>
    </xf>
    <xf numFmtId="176" fontId="10" fillId="0" borderId="0" xfId="61" applyNumberFormat="1" applyFont="1" applyAlignment="1">
      <alignment vertical="center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176" fontId="10" fillId="0" borderId="19" xfId="61" applyNumberFormat="1" applyFont="1" applyBorder="1" applyAlignment="1">
      <alignment vertical="center"/>
      <protection/>
    </xf>
    <xf numFmtId="176" fontId="10" fillId="0" borderId="22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horizontal="center"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0" xfId="61" applyBorder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176" fontId="10" fillId="0" borderId="20" xfId="61" applyNumberFormat="1" applyFont="1" applyBorder="1" applyAlignment="1">
      <alignment horizontal="right" vertical="center"/>
      <protection/>
    </xf>
    <xf numFmtId="176" fontId="10" fillId="0" borderId="0" xfId="61" applyNumberFormat="1" applyFont="1" applyBorder="1" applyAlignment="1">
      <alignment horizontal="right" vertical="center"/>
      <protection/>
    </xf>
    <xf numFmtId="176" fontId="10" fillId="0" borderId="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Border="1" applyAlignment="1" applyProtection="1">
      <alignment horizontal="right" vertical="center"/>
      <protection/>
    </xf>
    <xf numFmtId="0" fontId="10" fillId="0" borderId="20" xfId="61" applyBorder="1" applyAlignment="1">
      <alignment vertical="center"/>
      <protection/>
    </xf>
    <xf numFmtId="0" fontId="10" fillId="0" borderId="0" xfId="61" applyBorder="1" applyAlignment="1">
      <alignment horizontal="left" vertical="center"/>
      <protection/>
    </xf>
    <xf numFmtId="0" fontId="10" fillId="0" borderId="20" xfId="61" applyFont="1" applyBorder="1" applyAlignment="1">
      <alignment horizontal="center" vertical="center"/>
      <protection/>
    </xf>
    <xf numFmtId="176" fontId="10" fillId="0" borderId="0" xfId="61" applyNumberFormat="1" applyFont="1" applyBorder="1" applyAlignment="1">
      <alignment horizontal="center" vertical="center"/>
      <protection/>
    </xf>
    <xf numFmtId="176" fontId="10" fillId="0" borderId="20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49" fontId="8" fillId="0" borderId="0" xfId="61" applyNumberFormat="1" applyFont="1" applyBorder="1" applyAlignment="1" applyProtection="1">
      <alignment horizontal="center" vertical="center"/>
      <protection/>
    </xf>
    <xf numFmtId="176" fontId="8" fillId="0" borderId="20" xfId="61" applyNumberFormat="1" applyFont="1" applyBorder="1" applyAlignment="1" applyProtection="1">
      <alignment vertical="center"/>
      <protection/>
    </xf>
    <xf numFmtId="176" fontId="8" fillId="0" borderId="0" xfId="61" applyNumberFormat="1" applyFont="1" applyBorder="1" applyAlignment="1" applyProtection="1">
      <alignment vertical="center"/>
      <protection/>
    </xf>
    <xf numFmtId="176" fontId="8" fillId="0" borderId="0" xfId="61" applyNumberFormat="1" applyFont="1" applyBorder="1" applyAlignment="1" applyProtection="1">
      <alignment horizontal="right" vertical="center"/>
      <protection/>
    </xf>
    <xf numFmtId="176" fontId="8" fillId="0" borderId="0" xfId="61" applyNumberFormat="1" applyFont="1" applyBorder="1" applyAlignment="1" applyProtection="1" quotePrefix="1">
      <alignment horizontal="right" vertical="center"/>
      <protection/>
    </xf>
    <xf numFmtId="0" fontId="8" fillId="0" borderId="20" xfId="61" applyFont="1" applyBorder="1" applyAlignment="1">
      <alignment horizontal="center"/>
      <protection/>
    </xf>
    <xf numFmtId="176" fontId="10" fillId="0" borderId="20" xfId="61" applyNumberFormat="1" applyFont="1" applyBorder="1" applyAlignment="1" applyProtection="1">
      <alignment vertical="center"/>
      <protection/>
    </xf>
    <xf numFmtId="176" fontId="10" fillId="0" borderId="0" xfId="61" applyNumberFormat="1" applyFont="1" applyBorder="1" applyAlignment="1" applyProtection="1">
      <alignment vertical="center"/>
      <protection/>
    </xf>
    <xf numFmtId="0" fontId="10" fillId="0" borderId="20" xfId="61" applyFont="1" applyBorder="1" applyAlignment="1">
      <alignment vertical="center"/>
      <protection/>
    </xf>
    <xf numFmtId="176" fontId="10" fillId="0" borderId="2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Font="1" applyBorder="1" applyAlignment="1" applyProtection="1" quotePrefix="1">
      <alignment horizontal="right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0" fillId="0" borderId="10" xfId="61" applyFont="1" applyBorder="1" applyAlignment="1" applyProtection="1">
      <alignment vertical="center"/>
      <protection/>
    </xf>
    <xf numFmtId="0" fontId="10" fillId="0" borderId="10" xfId="61" applyFont="1" applyBorder="1" applyAlignment="1" applyProtection="1">
      <alignment horizontal="center" vertical="center"/>
      <protection/>
    </xf>
    <xf numFmtId="176" fontId="10" fillId="0" borderId="21" xfId="61" applyNumberFormat="1" applyFont="1" applyBorder="1" applyAlignment="1" applyProtection="1">
      <alignment vertical="center"/>
      <protection/>
    </xf>
    <xf numFmtId="176" fontId="10" fillId="0" borderId="10" xfId="61" applyNumberFormat="1" applyFont="1" applyBorder="1" applyAlignment="1" applyProtection="1">
      <alignment vertical="center"/>
      <protection/>
    </xf>
    <xf numFmtId="176" fontId="10" fillId="0" borderId="10" xfId="61" applyNumberFormat="1" applyFont="1" applyBorder="1" applyAlignment="1" applyProtection="1">
      <alignment horizontal="left" vertical="center"/>
      <protection/>
    </xf>
    <xf numFmtId="0" fontId="10" fillId="0" borderId="21" xfId="61" applyFont="1" applyBorder="1" applyAlignment="1" applyProtection="1">
      <alignment horizontal="center" vertical="center"/>
      <protection/>
    </xf>
    <xf numFmtId="0" fontId="10" fillId="0" borderId="0" xfId="61" applyAlignment="1" applyProtection="1">
      <alignment horizontal="left" vertical="center"/>
      <protection/>
    </xf>
    <xf numFmtId="0" fontId="10" fillId="0" borderId="0" xfId="61" applyFont="1" applyAlignment="1" applyProtection="1">
      <alignment horizontal="left" vertical="center"/>
      <protection/>
    </xf>
    <xf numFmtId="0" fontId="12" fillId="0" borderId="0" xfId="61" applyFont="1" applyFill="1" applyAlignment="1" applyProtection="1">
      <alignment horizontal="left" vertical="center"/>
      <protection/>
    </xf>
    <xf numFmtId="0" fontId="11" fillId="0" borderId="0" xfId="61" applyFont="1" applyFill="1" applyAlignment="1">
      <alignment vertical="center"/>
      <protection/>
    </xf>
    <xf numFmtId="177" fontId="11" fillId="0" borderId="0" xfId="61" applyNumberFormat="1" applyFont="1" applyFill="1" applyAlignment="1">
      <alignment vertical="center"/>
      <protection/>
    </xf>
    <xf numFmtId="0" fontId="12" fillId="0" borderId="0" xfId="61" applyFont="1" applyFill="1" applyBorder="1" applyAlignment="1" applyProtection="1" quotePrefix="1">
      <alignment horizontal="left" vertical="center"/>
      <protection/>
    </xf>
    <xf numFmtId="0" fontId="10" fillId="0" borderId="0" xfId="61" applyFill="1">
      <alignment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0" fontId="11" fillId="0" borderId="17" xfId="61" applyFont="1" applyFill="1" applyBorder="1" applyAlignment="1" applyProtection="1">
      <alignment horizontal="centerContinuous" vertical="center"/>
      <protection/>
    </xf>
    <xf numFmtId="177" fontId="11" fillId="0" borderId="17" xfId="61" applyNumberFormat="1" applyFont="1" applyFill="1" applyBorder="1" applyAlignment="1">
      <alignment horizontal="centerContinuous" vertical="center"/>
      <protection/>
    </xf>
    <xf numFmtId="0" fontId="11" fillId="0" borderId="17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177" fontId="11" fillId="0" borderId="13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Border="1" applyAlignment="1" applyProtection="1">
      <alignment horizontal="centerContinuous" vertical="center"/>
      <protection/>
    </xf>
    <xf numFmtId="0" fontId="11" fillId="0" borderId="0" xfId="61" applyFont="1" applyFill="1" applyBorder="1" applyAlignment="1">
      <alignment horizontal="centerContinuous" vertical="center"/>
      <protection/>
    </xf>
    <xf numFmtId="0" fontId="11" fillId="0" borderId="19" xfId="61" applyFont="1" applyFill="1" applyBorder="1" applyAlignment="1" applyProtection="1">
      <alignment horizontal="center" vertical="center"/>
      <protection/>
    </xf>
    <xf numFmtId="177" fontId="11" fillId="0" borderId="0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>
      <alignment/>
      <protection/>
    </xf>
    <xf numFmtId="49" fontId="11" fillId="0" borderId="0" xfId="61" applyNumberFormat="1" applyFont="1" applyFill="1" applyBorder="1" applyAlignment="1" applyProtection="1">
      <alignment horizontal="right" vertical="center"/>
      <protection/>
    </xf>
    <xf numFmtId="49" fontId="11" fillId="0" borderId="0" xfId="61" applyNumberFormat="1" applyFont="1" applyFill="1" applyBorder="1" applyAlignment="1" applyProtection="1">
      <alignment horizontal="center" vertical="center"/>
      <protection/>
    </xf>
    <xf numFmtId="182" fontId="10" fillId="0" borderId="20" xfId="61" applyNumberFormat="1" applyFont="1" applyFill="1" applyBorder="1">
      <alignment/>
      <protection/>
    </xf>
    <xf numFmtId="183" fontId="10" fillId="0" borderId="0" xfId="61" applyNumberFormat="1" applyFont="1" applyFill="1">
      <alignment/>
      <protection/>
    </xf>
    <xf numFmtId="182" fontId="10" fillId="0" borderId="0" xfId="61" applyNumberFormat="1" applyFont="1" applyFill="1">
      <alignment/>
      <protection/>
    </xf>
    <xf numFmtId="179" fontId="11" fillId="0" borderId="0" xfId="61" applyNumberFormat="1" applyFont="1" applyFill="1" applyBorder="1" applyAlignment="1" applyProtection="1">
      <alignment vertical="center"/>
      <protection/>
    </xf>
    <xf numFmtId="0" fontId="11" fillId="0" borderId="20" xfId="61" applyFont="1" applyBorder="1" applyAlignment="1" applyProtection="1" quotePrefix="1">
      <alignment horizontal="center" vertical="center"/>
      <protection/>
    </xf>
    <xf numFmtId="183" fontId="10" fillId="0" borderId="0" xfId="61" applyNumberFormat="1" applyFont="1" applyFill="1" applyBorder="1">
      <alignment/>
      <protection/>
    </xf>
    <xf numFmtId="182" fontId="10" fillId="0" borderId="0" xfId="61" applyNumberFormat="1" applyFont="1" applyFill="1" applyBorder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49" fontId="12" fillId="0" borderId="0" xfId="61" applyNumberFormat="1" applyFont="1" applyFill="1" applyBorder="1" applyAlignment="1" applyProtection="1">
      <alignment horizontal="center" vertical="center"/>
      <protection/>
    </xf>
    <xf numFmtId="182" fontId="8" fillId="0" borderId="20" xfId="61" applyNumberFormat="1" applyFont="1" applyFill="1" applyBorder="1">
      <alignment/>
      <protection/>
    </xf>
    <xf numFmtId="183" fontId="8" fillId="0" borderId="0" xfId="61" applyNumberFormat="1" applyFont="1" applyFill="1">
      <alignment/>
      <protection/>
    </xf>
    <xf numFmtId="182" fontId="8" fillId="0" borderId="0" xfId="61" applyNumberFormat="1" applyFont="1" applyFill="1">
      <alignment/>
      <protection/>
    </xf>
    <xf numFmtId="179" fontId="12" fillId="0" borderId="0" xfId="61" applyNumberFormat="1" applyFont="1" applyFill="1" applyBorder="1" applyAlignment="1" applyProtection="1">
      <alignment vertical="center"/>
      <protection/>
    </xf>
    <xf numFmtId="0" fontId="12" fillId="0" borderId="20" xfId="61" applyFont="1" applyBorder="1" applyAlignment="1" applyProtection="1" quotePrefix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182" fontId="11" fillId="0" borderId="20" xfId="61" applyNumberFormat="1" applyFont="1" applyFill="1" applyBorder="1" applyAlignment="1" applyProtection="1">
      <alignment vertical="center"/>
      <protection/>
    </xf>
    <xf numFmtId="183" fontId="11" fillId="0" borderId="0" xfId="61" applyNumberFormat="1" applyFont="1" applyFill="1" applyBorder="1" applyAlignment="1" applyProtection="1">
      <alignment horizontal="right" vertical="center"/>
      <protection/>
    </xf>
    <xf numFmtId="183" fontId="11" fillId="0" borderId="0" xfId="61" applyNumberFormat="1" applyFont="1" applyFill="1" applyBorder="1" applyAlignment="1" applyProtection="1">
      <alignment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182" fontId="10" fillId="0" borderId="20" xfId="61" applyNumberFormat="1" applyFill="1" applyBorder="1">
      <alignment/>
      <protection/>
    </xf>
    <xf numFmtId="182" fontId="10" fillId="0" borderId="0" xfId="61" applyNumberFormat="1" applyFill="1">
      <alignment/>
      <protection/>
    </xf>
    <xf numFmtId="183" fontId="10" fillId="0" borderId="0" xfId="61" applyNumberFormat="1" applyFill="1">
      <alignment/>
      <protection/>
    </xf>
    <xf numFmtId="0" fontId="11" fillId="0" borderId="0" xfId="61" applyFont="1" applyFill="1" applyBorder="1" applyAlignment="1" applyProtection="1">
      <alignment vertical="center"/>
      <protection/>
    </xf>
    <xf numFmtId="184" fontId="11" fillId="0" borderId="0" xfId="61" applyNumberFormat="1" applyFont="1" applyFill="1" applyBorder="1" applyAlignment="1" applyProtection="1">
      <alignment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21" xfId="61" applyFont="1" applyFill="1" applyBorder="1" applyAlignment="1">
      <alignment vertical="center"/>
      <protection/>
    </xf>
    <xf numFmtId="177" fontId="11" fillId="0" borderId="10" xfId="61" applyNumberFormat="1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1" fillId="0" borderId="13" xfId="61" applyFont="1" applyFill="1" applyBorder="1" applyAlignment="1" applyProtection="1">
      <alignment horizontal="centerContinuous" vertical="center"/>
      <protection/>
    </xf>
    <xf numFmtId="177" fontId="11" fillId="0" borderId="13" xfId="61" applyNumberFormat="1" applyFont="1" applyFill="1" applyBorder="1" applyAlignment="1">
      <alignment horizontal="centerContinuous" vertical="center"/>
      <protection/>
    </xf>
    <xf numFmtId="177" fontId="11" fillId="0" borderId="11" xfId="61" applyNumberFormat="1" applyFont="1" applyFill="1" applyBorder="1" applyAlignment="1" applyProtection="1">
      <alignment horizontal="center" vertical="center"/>
      <protection/>
    </xf>
    <xf numFmtId="185" fontId="11" fillId="0" borderId="0" xfId="61" applyNumberFormat="1" applyFont="1" applyFill="1" applyBorder="1" applyAlignment="1" applyProtection="1">
      <alignment vertical="center"/>
      <protection/>
    </xf>
    <xf numFmtId="177" fontId="11" fillId="0" borderId="0" xfId="61" applyNumberFormat="1" applyFont="1" applyFill="1" applyBorder="1" applyAlignment="1" applyProtection="1">
      <alignment vertical="center"/>
      <protection/>
    </xf>
    <xf numFmtId="0" fontId="12" fillId="0" borderId="0" xfId="61" applyFont="1" applyFill="1" applyBorder="1" applyAlignment="1" applyProtection="1">
      <alignment horizontal="centerContinuous" vertical="center"/>
      <protection/>
    </xf>
    <xf numFmtId="0" fontId="12" fillId="0" borderId="0" xfId="61" applyFont="1" applyFill="1" applyBorder="1" applyAlignment="1">
      <alignment horizontal="centerContinuous" vertical="center"/>
      <protection/>
    </xf>
    <xf numFmtId="176" fontId="12" fillId="0" borderId="20" xfId="61" applyNumberFormat="1" applyFont="1" applyFill="1" applyBorder="1" applyAlignment="1">
      <alignment vertical="center"/>
      <protection/>
    </xf>
    <xf numFmtId="178" fontId="12" fillId="0" borderId="0" xfId="61" applyNumberFormat="1" applyFont="1" applyFill="1" applyAlignment="1">
      <alignment vertical="center"/>
      <protection/>
    </xf>
    <xf numFmtId="176" fontId="12" fillId="0" borderId="0" xfId="61" applyNumberFormat="1" applyFont="1" applyFill="1" applyAlignment="1">
      <alignment vertical="center"/>
      <protection/>
    </xf>
    <xf numFmtId="0" fontId="11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>
      <alignment/>
      <protection/>
    </xf>
    <xf numFmtId="0" fontId="11" fillId="0" borderId="10" xfId="61" applyFont="1" applyFill="1" applyBorder="1" applyAlignment="1" applyProtection="1">
      <alignment vertical="center"/>
      <protection/>
    </xf>
    <xf numFmtId="0" fontId="11" fillId="0" borderId="10" xfId="61" applyFont="1" applyFill="1" applyBorder="1" applyAlignment="1" applyProtection="1">
      <alignment horizontal="center" vertical="center"/>
      <protection/>
    </xf>
    <xf numFmtId="37" fontId="11" fillId="0" borderId="21" xfId="61" applyNumberFormat="1" applyFont="1" applyFill="1" applyBorder="1" applyAlignment="1" applyProtection="1">
      <alignment vertical="center"/>
      <protection/>
    </xf>
    <xf numFmtId="177" fontId="11" fillId="0" borderId="10" xfId="61" applyNumberFormat="1" applyFont="1" applyFill="1" applyBorder="1" applyAlignment="1" applyProtection="1">
      <alignment vertical="center"/>
      <protection/>
    </xf>
    <xf numFmtId="37" fontId="11" fillId="0" borderId="10" xfId="61" applyNumberFormat="1" applyFont="1" applyFill="1" applyBorder="1" applyAlignment="1" applyProtection="1">
      <alignment vertical="center"/>
      <protection/>
    </xf>
    <xf numFmtId="185" fontId="11" fillId="0" borderId="10" xfId="61" applyNumberFormat="1" applyFont="1" applyFill="1" applyBorder="1" applyAlignment="1" applyProtection="1">
      <alignment vertical="center"/>
      <protection/>
    </xf>
    <xf numFmtId="0" fontId="11" fillId="0" borderId="26" xfId="61" applyFont="1" applyFill="1" applyBorder="1" applyAlignment="1">
      <alignment vertical="center"/>
      <protection/>
    </xf>
    <xf numFmtId="0" fontId="11" fillId="0" borderId="27" xfId="61" applyFont="1" applyFill="1" applyBorder="1" applyAlignment="1">
      <alignment vertical="center"/>
      <protection/>
    </xf>
    <xf numFmtId="0" fontId="11" fillId="0" borderId="28" xfId="61" applyFont="1" applyFill="1" applyBorder="1" applyAlignment="1" applyProtection="1">
      <alignment horizontal="centerContinuous" vertical="center"/>
      <protection/>
    </xf>
    <xf numFmtId="0" fontId="11" fillId="0" borderId="25" xfId="61" applyFont="1" applyFill="1" applyBorder="1" applyAlignment="1">
      <alignment vertical="center"/>
      <protection/>
    </xf>
    <xf numFmtId="177" fontId="11" fillId="0" borderId="22" xfId="61" applyNumberFormat="1" applyFont="1" applyFill="1" applyBorder="1" applyAlignment="1" applyProtection="1">
      <alignment horizontal="center" vertical="center"/>
      <protection/>
    </xf>
    <xf numFmtId="182" fontId="11" fillId="0" borderId="0" xfId="61" applyNumberFormat="1" applyFont="1" applyFill="1" applyBorder="1" applyAlignment="1" applyProtection="1">
      <alignment horizontal="center" vertical="center"/>
      <protection/>
    </xf>
    <xf numFmtId="183" fontId="11" fillId="0" borderId="0" xfId="61" applyNumberFormat="1" applyFont="1" applyFill="1" applyBorder="1" applyAlignment="1" applyProtection="1">
      <alignment horizontal="center" vertical="center"/>
      <protection/>
    </xf>
    <xf numFmtId="177" fontId="10" fillId="0" borderId="10" xfId="61" applyNumberFormat="1" applyFill="1" applyBorder="1">
      <alignment/>
      <protection/>
    </xf>
    <xf numFmtId="37" fontId="11" fillId="0" borderId="10" xfId="61" applyNumberFormat="1" applyFont="1" applyFill="1" applyBorder="1" applyAlignment="1" applyProtection="1">
      <alignment horizontal="left" vertical="center"/>
      <protection/>
    </xf>
    <xf numFmtId="177" fontId="11" fillId="0" borderId="10" xfId="61" applyNumberFormat="1" applyFont="1" applyFill="1" applyBorder="1" applyAlignment="1" applyProtection="1">
      <alignment horizontal="left" vertical="center"/>
      <protection/>
    </xf>
    <xf numFmtId="183" fontId="11" fillId="0" borderId="10" xfId="61" applyNumberFormat="1" applyFont="1" applyFill="1" applyBorder="1" applyAlignment="1" applyProtection="1">
      <alignment vertical="center"/>
      <protection/>
    </xf>
    <xf numFmtId="190" fontId="8" fillId="0" borderId="0" xfId="61" applyNumberFormat="1" applyFont="1">
      <alignment/>
      <protection/>
    </xf>
    <xf numFmtId="0" fontId="10" fillId="0" borderId="29" xfId="61" applyBorder="1" applyAlignment="1">
      <alignment horizontal="center" vertical="center"/>
      <protection/>
    </xf>
    <xf numFmtId="0" fontId="10" fillId="0" borderId="30" xfId="61" applyBorder="1" applyAlignment="1">
      <alignment horizontal="center" vertical="center"/>
      <protection/>
    </xf>
    <xf numFmtId="0" fontId="11" fillId="0" borderId="13" xfId="61" applyFont="1" applyBorder="1" applyAlignment="1" applyProtection="1">
      <alignment horizontal="distributed" vertical="center"/>
      <protection/>
    </xf>
    <xf numFmtId="0" fontId="10" fillId="0" borderId="13" xfId="61" applyFont="1" applyBorder="1" applyAlignment="1" applyProtection="1">
      <alignment horizontal="center" vertical="center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3" xfId="61" applyBorder="1" applyAlignment="1" applyProtection="1">
      <alignment horizontal="center" vertical="center" wrapText="1"/>
      <protection/>
    </xf>
    <xf numFmtId="0" fontId="10" fillId="0" borderId="13" xfId="61" applyBorder="1" applyAlignment="1" applyProtection="1">
      <alignment horizontal="center" vertical="center"/>
      <protection/>
    </xf>
    <xf numFmtId="0" fontId="10" fillId="0" borderId="11" xfId="6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49" fontId="10" fillId="0" borderId="0" xfId="61" applyNumberFormat="1" applyBorder="1" applyAlignment="1" applyProtection="1">
      <alignment horizontal="center" vertical="center"/>
      <protection/>
    </xf>
    <xf numFmtId="0" fontId="10" fillId="0" borderId="24" xfId="61" applyFont="1" applyBorder="1" applyAlignment="1" applyProtection="1">
      <alignment horizontal="centerContinuous" vertical="center"/>
      <protection/>
    </xf>
    <xf numFmtId="176" fontId="10" fillId="0" borderId="0" xfId="61" applyNumberFormat="1" applyAlignment="1">
      <alignment horizontal="right" vertical="center"/>
      <protection/>
    </xf>
    <xf numFmtId="41" fontId="11" fillId="0" borderId="0" xfId="61" applyNumberFormat="1" applyFont="1" applyBorder="1" applyAlignment="1" applyProtection="1">
      <alignment horizontal="distributed" vertical="center"/>
      <protection/>
    </xf>
    <xf numFmtId="41" fontId="11" fillId="0" borderId="0" xfId="61" applyNumberFormat="1" applyFont="1" applyBorder="1" applyAlignment="1">
      <alignment horizontal="distributed" vertical="center"/>
      <protection/>
    </xf>
    <xf numFmtId="41" fontId="10" fillId="0" borderId="0" xfId="61" applyNumberFormat="1" applyFont="1" applyBorder="1" applyAlignment="1" applyProtection="1">
      <alignment vertical="center"/>
      <protection/>
    </xf>
    <xf numFmtId="49" fontId="10" fillId="0" borderId="20" xfId="61" applyNumberFormat="1" applyBorder="1" applyAlignment="1" applyProtection="1" quotePrefix="1">
      <alignment horizontal="center" vertical="center"/>
      <protection/>
    </xf>
    <xf numFmtId="0" fontId="15" fillId="0" borderId="0" xfId="61" applyFont="1" applyBorder="1">
      <alignment/>
      <protection/>
    </xf>
    <xf numFmtId="49" fontId="10" fillId="0" borderId="20" xfId="61" applyNumberFormat="1" applyBorder="1" applyAlignment="1" applyProtection="1">
      <alignment horizontal="right" vertical="center"/>
      <protection/>
    </xf>
    <xf numFmtId="0" fontId="15" fillId="0" borderId="0" xfId="61" applyFont="1">
      <alignment/>
      <protection/>
    </xf>
    <xf numFmtId="176" fontId="10" fillId="0" borderId="0" xfId="61" applyNumberFormat="1" applyFont="1" applyFill="1" applyBorder="1" applyAlignment="1" applyProtection="1">
      <alignment horizontal="right" vertical="center"/>
      <protection/>
    </xf>
    <xf numFmtId="176" fontId="10" fillId="0" borderId="0" xfId="61" applyNumberFormat="1" applyFont="1" applyFill="1" applyBorder="1" applyAlignment="1" applyProtection="1">
      <alignment vertical="center"/>
      <protection/>
    </xf>
    <xf numFmtId="41" fontId="10" fillId="0" borderId="0" xfId="61" applyNumberFormat="1" applyFont="1" applyFill="1" applyBorder="1" applyAlignment="1" applyProtection="1">
      <alignment vertical="center"/>
      <protection/>
    </xf>
    <xf numFmtId="0" fontId="10" fillId="0" borderId="20" xfId="61" applyFont="1" applyBorder="1" applyAlignment="1">
      <alignment horizontal="right"/>
      <protection/>
    </xf>
    <xf numFmtId="0" fontId="8" fillId="0" borderId="24" xfId="61" applyFont="1" applyBorder="1" applyAlignment="1" applyProtection="1">
      <alignment horizontal="centerContinuous" vertical="center"/>
      <protection/>
    </xf>
    <xf numFmtId="176" fontId="8" fillId="0" borderId="20" xfId="61" applyNumberFormat="1" applyFont="1" applyBorder="1" applyAlignment="1" applyProtection="1">
      <alignment horizontal="right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20" xfId="61" applyFont="1" applyBorder="1" applyAlignment="1">
      <alignment horizontal="right"/>
      <protection/>
    </xf>
    <xf numFmtId="41" fontId="10" fillId="0" borderId="20" xfId="61" applyNumberFormat="1" applyFont="1" applyBorder="1" applyAlignment="1">
      <alignment vertical="center"/>
      <protection/>
    </xf>
    <xf numFmtId="41" fontId="10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 applyProtection="1">
      <alignment horizontal="left" vertical="center"/>
      <protection/>
    </xf>
    <xf numFmtId="0" fontId="11" fillId="0" borderId="24" xfId="61" applyFont="1" applyBorder="1" applyAlignment="1">
      <alignment horizontal="distributed" vertical="center"/>
      <protection/>
    </xf>
    <xf numFmtId="41" fontId="11" fillId="0" borderId="20" xfId="61" applyNumberFormat="1" applyFont="1" applyBorder="1" applyAlignment="1">
      <alignment horizontal="distributed" vertical="center"/>
      <protection/>
    </xf>
    <xf numFmtId="0" fontId="10" fillId="0" borderId="20" xfId="6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right" vertical="center"/>
      <protection/>
    </xf>
    <xf numFmtId="41" fontId="11" fillId="0" borderId="20" xfId="61" applyNumberFormat="1" applyFont="1" applyBorder="1" applyAlignment="1" applyProtection="1">
      <alignment horizontal="distributed" vertical="center"/>
      <protection/>
    </xf>
    <xf numFmtId="0" fontId="11" fillId="0" borderId="0" xfId="61" applyNumberFormat="1" applyFont="1" applyBorder="1" applyAlignment="1" applyProtection="1">
      <alignment horizontal="right" vertical="center"/>
      <protection/>
    </xf>
    <xf numFmtId="176" fontId="10" fillId="0" borderId="0" xfId="61" applyNumberFormat="1" applyBorder="1" applyAlignment="1" applyProtection="1">
      <alignment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41" fontId="11" fillId="0" borderId="24" xfId="61" applyNumberFormat="1" applyFont="1" applyBorder="1" applyAlignment="1" applyProtection="1">
      <alignment horizontal="distributed" vertical="center"/>
      <protection/>
    </xf>
    <xf numFmtId="0" fontId="10" fillId="0" borderId="0" xfId="61" applyNumberFormat="1" applyFont="1" applyBorder="1" applyAlignment="1" applyProtection="1">
      <alignment vertical="center"/>
      <protection/>
    </xf>
    <xf numFmtId="3" fontId="10" fillId="0" borderId="0" xfId="50" applyNumberFormat="1" applyFont="1" applyBorder="1" applyAlignment="1" applyProtection="1">
      <alignment vertical="center"/>
      <protection/>
    </xf>
    <xf numFmtId="3" fontId="10" fillId="0" borderId="0" xfId="50" applyNumberFormat="1" applyFont="1" applyBorder="1" applyAlignment="1" applyProtection="1" quotePrefix="1">
      <alignment horizontal="right" vertical="center"/>
      <protection/>
    </xf>
    <xf numFmtId="0" fontId="11" fillId="0" borderId="0" xfId="50" applyNumberFormat="1" applyFont="1" applyBorder="1" applyAlignment="1">
      <alignment horizontal="right" vertical="center"/>
    </xf>
    <xf numFmtId="188" fontId="11" fillId="0" borderId="0" xfId="50" applyNumberFormat="1" applyFont="1" applyBorder="1" applyAlignment="1">
      <alignment horizontal="right" vertical="center"/>
    </xf>
    <xf numFmtId="188" fontId="11" fillId="0" borderId="0" xfId="50" applyNumberFormat="1" applyFont="1" applyBorder="1" applyAlignment="1" applyProtection="1">
      <alignment horizontal="right" vertical="center"/>
      <protection/>
    </xf>
    <xf numFmtId="0" fontId="10" fillId="0" borderId="0" xfId="61" applyNumberFormat="1" applyFont="1" applyBorder="1" applyAlignment="1" applyProtection="1">
      <alignment horizontal="right" vertical="center"/>
      <protection/>
    </xf>
    <xf numFmtId="0" fontId="11" fillId="0" borderId="0" xfId="61" applyNumberFormat="1" applyFont="1" applyFill="1" applyBorder="1" applyAlignment="1" applyProtection="1">
      <alignment horizontal="right" vertical="center"/>
      <protection/>
    </xf>
    <xf numFmtId="0" fontId="10" fillId="0" borderId="25" xfId="61" applyFont="1" applyBorder="1" applyAlignment="1" applyProtection="1">
      <alignment horizontal="center" vertical="center"/>
      <protection/>
    </xf>
    <xf numFmtId="37" fontId="10" fillId="0" borderId="10" xfId="61" applyNumberFormat="1" applyFont="1" applyBorder="1" applyAlignment="1" applyProtection="1">
      <alignment vertical="center"/>
      <protection/>
    </xf>
    <xf numFmtId="37" fontId="10" fillId="0" borderId="10" xfId="61" applyNumberFormat="1" applyFont="1" applyBorder="1" applyAlignment="1" applyProtection="1">
      <alignment horizontal="left" vertical="center"/>
      <protection/>
    </xf>
    <xf numFmtId="0" fontId="10" fillId="0" borderId="0" xfId="61" applyFont="1" applyBorder="1" applyAlignment="1" applyProtection="1">
      <alignment horizontal="centerContinuous" vertical="center"/>
      <protection/>
    </xf>
    <xf numFmtId="180" fontId="10" fillId="0" borderId="20" xfId="61" applyNumberFormat="1" applyFont="1" applyBorder="1" applyAlignment="1" applyProtection="1">
      <alignment horizontal="right" vertical="center"/>
      <protection/>
    </xf>
    <xf numFmtId="180" fontId="10" fillId="0" borderId="0" xfId="61" applyNumberFormat="1" applyFont="1" applyBorder="1" applyAlignment="1" applyProtection="1">
      <alignment horizontal="right" vertical="center"/>
      <protection/>
    </xf>
    <xf numFmtId="180" fontId="10" fillId="0" borderId="0" xfId="61" applyNumberFormat="1" applyFont="1" applyFill="1" applyBorder="1" applyAlignment="1" applyProtection="1">
      <alignment horizontal="right" vertical="center"/>
      <protection/>
    </xf>
    <xf numFmtId="49" fontId="10" fillId="0" borderId="20" xfId="61" applyNumberFormat="1" applyBorder="1" applyAlignment="1" applyProtection="1">
      <alignment horizontal="center" vertical="center"/>
      <protection/>
    </xf>
    <xf numFmtId="180" fontId="10" fillId="0" borderId="20" xfId="61" applyNumberFormat="1" applyFont="1" applyFill="1" applyBorder="1" applyAlignment="1" applyProtection="1">
      <alignment horizontal="right" vertical="center"/>
      <protection/>
    </xf>
    <xf numFmtId="180" fontId="10" fillId="0" borderId="0" xfId="61" applyNumberFormat="1" applyFont="1" applyAlignment="1">
      <alignment horizontal="right"/>
      <protection/>
    </xf>
    <xf numFmtId="0" fontId="8" fillId="0" borderId="0" xfId="61" applyFont="1" applyBorder="1" applyAlignment="1" applyProtection="1">
      <alignment horizontal="centerContinuous" vertical="center"/>
      <protection/>
    </xf>
    <xf numFmtId="180" fontId="8" fillId="0" borderId="20" xfId="61" applyNumberFormat="1" applyFont="1" applyBorder="1" applyAlignment="1">
      <alignment horizontal="right"/>
      <protection/>
    </xf>
    <xf numFmtId="180" fontId="8" fillId="0" borderId="0" xfId="61" applyNumberFormat="1" applyFont="1" applyAlignment="1">
      <alignment horizontal="right"/>
      <protection/>
    </xf>
    <xf numFmtId="49" fontId="8" fillId="0" borderId="20" xfId="61" applyNumberFormat="1" applyFont="1" applyBorder="1" applyAlignment="1" applyProtection="1">
      <alignment horizontal="center" vertical="center"/>
      <protection/>
    </xf>
    <xf numFmtId="0" fontId="10" fillId="0" borderId="0" xfId="61" applyBorder="1" applyAlignment="1" applyProtection="1">
      <alignment horizontal="distributed" vertical="center"/>
      <protection/>
    </xf>
    <xf numFmtId="180" fontId="10" fillId="0" borderId="20" xfId="61" applyNumberFormat="1" applyBorder="1" applyAlignment="1" applyProtection="1">
      <alignment horizontal="right" vertical="center"/>
      <protection/>
    </xf>
    <xf numFmtId="180" fontId="10" fillId="0" borderId="0" xfId="61" applyNumberFormat="1" applyBorder="1" applyAlignment="1" applyProtection="1">
      <alignment horizontal="right" vertical="center"/>
      <protection/>
    </xf>
    <xf numFmtId="180" fontId="10" fillId="0" borderId="0" xfId="61" applyNumberFormat="1" applyFill="1" applyBorder="1" applyAlignment="1" applyProtection="1">
      <alignment horizontal="right" vertical="center"/>
      <protection/>
    </xf>
    <xf numFmtId="180" fontId="10" fillId="0" borderId="20" xfId="61" applyNumberFormat="1" applyBorder="1" applyAlignment="1">
      <alignment horizontal="right" vertical="center"/>
      <protection/>
    </xf>
    <xf numFmtId="180" fontId="10" fillId="0" borderId="0" xfId="61" applyNumberFormat="1" applyAlignment="1">
      <alignment horizontal="right" vertical="center"/>
      <protection/>
    </xf>
    <xf numFmtId="180" fontId="10" fillId="0" borderId="0" xfId="61" applyNumberFormat="1" applyFont="1" applyBorder="1" applyAlignment="1" applyProtection="1" quotePrefix="1">
      <alignment horizontal="right" vertical="center"/>
      <protection/>
    </xf>
    <xf numFmtId="180" fontId="10" fillId="0" borderId="20" xfId="61" applyNumberFormat="1" applyFill="1" applyBorder="1" applyAlignment="1">
      <alignment horizontal="right" vertical="center"/>
      <protection/>
    </xf>
    <xf numFmtId="37" fontId="10" fillId="0" borderId="21" xfId="61" applyNumberFormat="1" applyFont="1" applyBorder="1" applyAlignment="1" applyProtection="1">
      <alignment vertical="center"/>
      <protection/>
    </xf>
    <xf numFmtId="37" fontId="10" fillId="0" borderId="0" xfId="61" applyNumberFormat="1" applyFont="1" applyBorder="1" applyAlignment="1" applyProtection="1">
      <alignment vertical="center"/>
      <protection/>
    </xf>
    <xf numFmtId="37" fontId="10" fillId="0" borderId="0" xfId="61" applyNumberFormat="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horizontal="right" vertical="center"/>
      <protection/>
    </xf>
    <xf numFmtId="0" fontId="8" fillId="0" borderId="0" xfId="61" applyFont="1" applyBorder="1" applyAlignment="1" applyProtection="1">
      <alignment horizontal="distributed" vertical="center"/>
      <protection/>
    </xf>
    <xf numFmtId="176" fontId="12" fillId="0" borderId="20" xfId="61" applyNumberFormat="1" applyFont="1" applyBorder="1" applyAlignment="1" applyProtection="1">
      <alignment horizontal="right" vertical="center"/>
      <protection/>
    </xf>
    <xf numFmtId="176" fontId="12" fillId="0" borderId="0" xfId="61" applyNumberFormat="1" applyFont="1" applyBorder="1" applyAlignment="1" applyProtection="1">
      <alignment horizontal="right" vertical="center"/>
      <protection/>
    </xf>
    <xf numFmtId="0" fontId="10" fillId="0" borderId="0" xfId="61" applyBorder="1" applyAlignment="1" applyProtection="1">
      <alignment horizontal="distributed" vertical="center" wrapText="1"/>
      <protection/>
    </xf>
    <xf numFmtId="190" fontId="11" fillId="0" borderId="0" xfId="61" applyNumberFormat="1" applyFont="1" applyAlignment="1">
      <alignment vertical="center"/>
      <protection/>
    </xf>
    <xf numFmtId="0" fontId="17" fillId="0" borderId="0" xfId="61" applyFont="1">
      <alignment/>
      <protection/>
    </xf>
    <xf numFmtId="0" fontId="17" fillId="0" borderId="19" xfId="61" applyFont="1" applyBorder="1">
      <alignment/>
      <protection/>
    </xf>
    <xf numFmtId="176" fontId="17" fillId="0" borderId="20" xfId="61" applyNumberFormat="1" applyFont="1" applyBorder="1">
      <alignment/>
      <protection/>
    </xf>
    <xf numFmtId="0" fontId="10" fillId="0" borderId="10" xfId="61" applyFont="1" applyBorder="1">
      <alignment/>
      <protection/>
    </xf>
    <xf numFmtId="41" fontId="11" fillId="0" borderId="0" xfId="61" applyNumberFormat="1" applyFont="1" applyAlignment="1">
      <alignment vertical="center"/>
      <protection/>
    </xf>
    <xf numFmtId="41" fontId="11" fillId="0" borderId="0" xfId="61" applyNumberFormat="1" applyFont="1" applyBorder="1" applyAlignment="1" applyProtection="1">
      <alignment horizontal="left" vertical="center"/>
      <protection/>
    </xf>
    <xf numFmtId="41" fontId="11" fillId="0" borderId="17" xfId="61" applyNumberFormat="1" applyFont="1" applyBorder="1" applyAlignment="1" applyProtection="1">
      <alignment horizontal="center" vertical="center"/>
      <protection/>
    </xf>
    <xf numFmtId="41" fontId="11" fillId="0" borderId="17" xfId="61" applyNumberFormat="1" applyFont="1" applyBorder="1" applyAlignment="1" applyProtection="1">
      <alignment horizontal="center" vertical="center" wrapText="1"/>
      <protection/>
    </xf>
    <xf numFmtId="41" fontId="11" fillId="0" borderId="18" xfId="61" applyNumberFormat="1" applyFont="1" applyBorder="1" applyAlignment="1" applyProtection="1">
      <alignment horizontal="center" vertical="center" wrapText="1"/>
      <protection/>
    </xf>
    <xf numFmtId="41" fontId="11" fillId="0" borderId="19" xfId="61" applyNumberFormat="1" applyFont="1" applyBorder="1" applyAlignment="1">
      <alignment vertical="center"/>
      <protection/>
    </xf>
    <xf numFmtId="41" fontId="11" fillId="0" borderId="0" xfId="61" applyNumberFormat="1" applyFont="1" applyBorder="1" applyAlignment="1">
      <alignment vertical="center"/>
      <protection/>
    </xf>
    <xf numFmtId="0" fontId="10" fillId="0" borderId="0" xfId="6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176" fontId="11" fillId="0" borderId="21" xfId="61" applyNumberFormat="1" applyFont="1" applyBorder="1" applyAlignment="1" applyProtection="1">
      <alignment horizontal="right" vertical="center"/>
      <protection/>
    </xf>
    <xf numFmtId="176" fontId="11" fillId="0" borderId="10" xfId="61" applyNumberFormat="1" applyFont="1" applyBorder="1" applyAlignment="1" applyProtection="1">
      <alignment horizontal="right" vertical="center"/>
      <protection/>
    </xf>
    <xf numFmtId="41" fontId="11" fillId="0" borderId="26" xfId="61" applyNumberFormat="1" applyFont="1" applyBorder="1" applyAlignment="1">
      <alignment horizontal="center" vertical="center"/>
      <protection/>
    </xf>
    <xf numFmtId="0" fontId="10" fillId="0" borderId="24" xfId="61" applyBorder="1" applyAlignment="1">
      <alignment horizontal="center" vertical="center"/>
      <protection/>
    </xf>
    <xf numFmtId="41" fontId="10" fillId="0" borderId="31" xfId="61" applyNumberFormat="1" applyBorder="1" applyAlignment="1">
      <alignment horizontal="center" vertical="center"/>
      <protection/>
    </xf>
    <xf numFmtId="0" fontId="10" fillId="0" borderId="22" xfId="61" applyBorder="1" applyAlignment="1">
      <alignment horizontal="center" vertical="center"/>
      <protection/>
    </xf>
    <xf numFmtId="0" fontId="10" fillId="0" borderId="23" xfId="61" applyBorder="1" applyAlignment="1">
      <alignment horizontal="center" vertical="center"/>
      <protection/>
    </xf>
    <xf numFmtId="0" fontId="10" fillId="0" borderId="19" xfId="61" applyBorder="1">
      <alignment/>
      <protection/>
    </xf>
    <xf numFmtId="0" fontId="10" fillId="0" borderId="22" xfId="61" applyBorder="1">
      <alignment/>
      <protection/>
    </xf>
    <xf numFmtId="0" fontId="8" fillId="0" borderId="24" xfId="61" applyFont="1" applyBorder="1" applyAlignment="1">
      <alignment horizontal="center" vertical="center"/>
      <protection/>
    </xf>
    <xf numFmtId="0" fontId="10" fillId="0" borderId="20" xfId="61" applyBorder="1" applyAlignment="1">
      <alignment horizontal="center" vertical="center"/>
      <protection/>
    </xf>
    <xf numFmtId="0" fontId="10" fillId="0" borderId="20" xfId="61" applyBorder="1">
      <alignment/>
      <protection/>
    </xf>
    <xf numFmtId="0" fontId="10" fillId="0" borderId="24" xfId="61" applyBorder="1" applyAlignment="1" applyProtection="1">
      <alignment horizontal="distributed" vertical="center"/>
      <protection/>
    </xf>
    <xf numFmtId="0" fontId="10" fillId="0" borderId="24" xfId="61" applyBorder="1">
      <alignment/>
      <protection/>
    </xf>
    <xf numFmtId="0" fontId="10" fillId="0" borderId="0" xfId="61" applyFont="1" applyFill="1" applyBorder="1" applyAlignment="1" applyProtection="1">
      <alignment horizontal="center" vertical="center"/>
      <protection/>
    </xf>
    <xf numFmtId="0" fontId="10" fillId="0" borderId="10" xfId="61" applyBorder="1">
      <alignment/>
      <protection/>
    </xf>
    <xf numFmtId="0" fontId="10" fillId="0" borderId="21" xfId="61" applyBorder="1">
      <alignment/>
      <protection/>
    </xf>
    <xf numFmtId="0" fontId="10" fillId="0" borderId="0" xfId="61" applyAlignment="1">
      <alignment vertical="top"/>
      <protection/>
    </xf>
    <xf numFmtId="0" fontId="11" fillId="0" borderId="0" xfId="61" applyFont="1" applyBorder="1" applyAlignment="1" applyProtection="1">
      <alignment horizontal="distributed" vertical="center" wrapText="1"/>
      <protection/>
    </xf>
    <xf numFmtId="0" fontId="11" fillId="0" borderId="0" xfId="61" applyFont="1" applyAlignment="1" applyProtection="1">
      <alignment/>
      <protection/>
    </xf>
    <xf numFmtId="176" fontId="8" fillId="0" borderId="20" xfId="61" applyNumberFormat="1" applyFont="1" applyBorder="1" applyAlignment="1">
      <alignment horizontal="right"/>
      <protection/>
    </xf>
    <xf numFmtId="176" fontId="8" fillId="0" borderId="0" xfId="61" applyNumberFormat="1" applyFont="1" applyAlignment="1">
      <alignment horizontal="right"/>
      <protection/>
    </xf>
    <xf numFmtId="190" fontId="12" fillId="0" borderId="0" xfId="61" applyNumberFormat="1" applyFont="1" applyBorder="1" applyAlignment="1" applyProtection="1">
      <alignment vertical="center"/>
      <protection/>
    </xf>
    <xf numFmtId="1" fontId="11" fillId="0" borderId="10" xfId="61" applyNumberFormat="1" applyFont="1" applyBorder="1" applyAlignment="1" applyProtection="1">
      <alignment vertical="center"/>
      <protection/>
    </xf>
    <xf numFmtId="0" fontId="11" fillId="0" borderId="0" xfId="61" applyFont="1" applyBorder="1" applyAlignment="1">
      <alignment vertical="top"/>
      <protection/>
    </xf>
    <xf numFmtId="0" fontId="8" fillId="0" borderId="20" xfId="61" applyFont="1" applyBorder="1" applyAlignment="1" applyProtection="1">
      <alignment horizontal="center" vertical="center"/>
      <protection/>
    </xf>
    <xf numFmtId="0" fontId="11" fillId="0" borderId="30" xfId="61" applyFont="1" applyBorder="1" applyAlignment="1" applyProtection="1">
      <alignment horizontal="center" vertical="center"/>
      <protection/>
    </xf>
    <xf numFmtId="176" fontId="10" fillId="0" borderId="0" xfId="61" applyNumberFormat="1" applyAlignment="1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0" fontId="10" fillId="0" borderId="12" xfId="61" applyBorder="1" applyAlignment="1" applyProtection="1">
      <alignment horizontal="center" vertical="center" wrapText="1"/>
      <protection/>
    </xf>
    <xf numFmtId="0" fontId="10" fillId="0" borderId="0" xfId="61" applyAlignment="1">
      <alignment wrapText="1"/>
      <protection/>
    </xf>
    <xf numFmtId="176" fontId="10" fillId="0" borderId="13" xfId="61" applyNumberFormat="1" applyFont="1" applyBorder="1" applyAlignment="1" applyProtection="1">
      <alignment horizontal="center" vertical="center"/>
      <protection/>
    </xf>
    <xf numFmtId="176" fontId="10" fillId="0" borderId="13" xfId="61" applyNumberFormat="1" applyBorder="1" applyAlignment="1">
      <alignment horizontal="center" vertical="center"/>
      <protection/>
    </xf>
    <xf numFmtId="176" fontId="10" fillId="0" borderId="11" xfId="61" applyNumberFormat="1" applyFont="1" applyBorder="1" applyAlignment="1">
      <alignment horizontal="center" vertical="center"/>
      <protection/>
    </xf>
    <xf numFmtId="176" fontId="10" fillId="0" borderId="12" xfId="61" applyNumberFormat="1" applyBorder="1" applyAlignment="1">
      <alignment horizontal="center" vertical="center"/>
      <protection/>
    </xf>
    <xf numFmtId="176" fontId="10" fillId="0" borderId="32" xfId="61" applyNumberFormat="1" applyBorder="1" applyAlignment="1">
      <alignment horizontal="center" vertical="center"/>
      <protection/>
    </xf>
    <xf numFmtId="176" fontId="10" fillId="0" borderId="33" xfId="61" applyNumberFormat="1" applyBorder="1" applyAlignment="1" applyProtection="1">
      <alignment horizontal="center" vertical="center" wrapText="1"/>
      <protection/>
    </xf>
    <xf numFmtId="176" fontId="10" fillId="0" borderId="34" xfId="61" applyNumberFormat="1" applyBorder="1" applyAlignment="1">
      <alignment horizontal="center" vertical="center" wrapText="1"/>
      <protection/>
    </xf>
    <xf numFmtId="176" fontId="10" fillId="0" borderId="31" xfId="61" applyNumberFormat="1" applyBorder="1" applyAlignment="1">
      <alignment horizontal="center" vertical="center" wrapText="1"/>
      <protection/>
    </xf>
    <xf numFmtId="176" fontId="10" fillId="0" borderId="13" xfId="61" applyNumberFormat="1" applyFont="1" applyBorder="1" applyAlignment="1" applyProtection="1">
      <alignment horizontal="center" vertical="center" wrapText="1"/>
      <protection/>
    </xf>
    <xf numFmtId="176" fontId="10" fillId="0" borderId="13" xfId="61" applyNumberFormat="1" applyBorder="1" applyAlignment="1">
      <alignment horizontal="center" vertical="center" wrapText="1"/>
      <protection/>
    </xf>
    <xf numFmtId="0" fontId="10" fillId="0" borderId="30" xfId="61" applyBorder="1" applyAlignment="1" applyProtection="1">
      <alignment horizontal="center" vertical="center" wrapText="1"/>
      <protection/>
    </xf>
    <xf numFmtId="0" fontId="10" fillId="0" borderId="17" xfId="61" applyBorder="1" applyAlignment="1">
      <alignment horizontal="center" vertical="center" wrapText="1"/>
      <protection/>
    </xf>
    <xf numFmtId="0" fontId="10" fillId="0" borderId="32" xfId="61" applyBorder="1" applyAlignment="1">
      <alignment horizontal="center" vertical="center" wrapText="1"/>
      <protection/>
    </xf>
    <xf numFmtId="0" fontId="10" fillId="0" borderId="13" xfId="61" applyBorder="1" applyAlignment="1">
      <alignment horizontal="center" vertical="center" wrapText="1"/>
      <protection/>
    </xf>
    <xf numFmtId="176" fontId="10" fillId="0" borderId="18" xfId="61" applyNumberFormat="1" applyFont="1" applyBorder="1" applyAlignment="1">
      <alignment horizontal="center" vertical="center"/>
      <protection/>
    </xf>
    <xf numFmtId="176" fontId="10" fillId="0" borderId="29" xfId="61" applyNumberFormat="1" applyBorder="1" applyAlignment="1">
      <alignment horizontal="center" vertical="center"/>
      <protection/>
    </xf>
    <xf numFmtId="176" fontId="10" fillId="0" borderId="30" xfId="61" applyNumberFormat="1" applyBorder="1" applyAlignment="1">
      <alignment horizontal="center" vertical="center"/>
      <protection/>
    </xf>
    <xf numFmtId="0" fontId="10" fillId="0" borderId="18" xfId="61" applyBorder="1" applyAlignment="1" applyProtection="1">
      <alignment horizontal="center" vertical="center" wrapText="1"/>
      <protection/>
    </xf>
    <xf numFmtId="0" fontId="10" fillId="0" borderId="11" xfId="61" applyBorder="1" applyAlignment="1">
      <alignment horizontal="center" vertical="center" wrapText="1"/>
      <protection/>
    </xf>
    <xf numFmtId="0" fontId="13" fillId="0" borderId="35" xfId="61" applyFont="1" applyBorder="1" applyAlignment="1" applyProtection="1">
      <alignment horizontal="center" vertical="center" wrapText="1"/>
      <protection/>
    </xf>
    <xf numFmtId="0" fontId="13" fillId="0" borderId="20" xfId="61" applyFont="1" applyBorder="1" applyAlignment="1" applyProtection="1">
      <alignment horizontal="center" vertical="center" wrapText="1"/>
      <protection/>
    </xf>
    <xf numFmtId="0" fontId="13" fillId="0" borderId="21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/>
      <protection/>
    </xf>
    <xf numFmtId="0" fontId="11" fillId="0" borderId="11" xfId="61" applyFont="1" applyFill="1" applyBorder="1" applyAlignment="1" applyProtection="1">
      <alignment horizontal="center" vertical="center"/>
      <protection/>
    </xf>
    <xf numFmtId="0" fontId="11" fillId="0" borderId="30" xfId="61" applyFont="1" applyFill="1" applyBorder="1" applyAlignment="1" applyProtection="1">
      <alignment horizontal="center" vertical="center" wrapText="1"/>
      <protection/>
    </xf>
    <xf numFmtId="0" fontId="11" fillId="0" borderId="17" xfId="61" applyFont="1" applyFill="1" applyBorder="1" applyAlignment="1" applyProtection="1">
      <alignment horizontal="center" vertical="center" wrapText="1"/>
      <protection/>
    </xf>
    <xf numFmtId="0" fontId="11" fillId="0" borderId="32" xfId="61" applyFont="1" applyFill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0" fontId="11" fillId="0" borderId="17" xfId="61" applyFont="1" applyFill="1" applyBorder="1" applyAlignment="1" applyProtection="1">
      <alignment horizontal="center" vertical="center"/>
      <protection/>
    </xf>
    <xf numFmtId="0" fontId="11" fillId="0" borderId="18" xfId="61" applyFont="1" applyFill="1" applyBorder="1" applyAlignment="1" applyProtection="1">
      <alignment horizontal="center" vertical="center"/>
      <protection/>
    </xf>
    <xf numFmtId="0" fontId="10" fillId="0" borderId="17" xfId="61" applyFill="1" applyBorder="1" applyAlignment="1">
      <alignment vertical="center" wrapText="1"/>
      <protection/>
    </xf>
    <xf numFmtId="0" fontId="10" fillId="0" borderId="32" xfId="61" applyFill="1" applyBorder="1" applyAlignment="1">
      <alignment vertical="center" wrapText="1"/>
      <protection/>
    </xf>
    <xf numFmtId="0" fontId="10" fillId="0" borderId="13" xfId="61" applyFill="1" applyBorder="1" applyAlignment="1">
      <alignment vertical="center" wrapText="1"/>
      <protection/>
    </xf>
    <xf numFmtId="0" fontId="11" fillId="0" borderId="35" xfId="61" applyFont="1" applyFill="1" applyBorder="1" applyAlignment="1" applyProtection="1">
      <alignment horizontal="center" vertical="center"/>
      <protection/>
    </xf>
    <xf numFmtId="0" fontId="10" fillId="0" borderId="36" xfId="61" applyFill="1" applyBorder="1" applyAlignment="1">
      <alignment vertical="center"/>
      <protection/>
    </xf>
    <xf numFmtId="0" fontId="10" fillId="0" borderId="21" xfId="61" applyFill="1" applyBorder="1" applyAlignment="1">
      <alignment vertical="center"/>
      <protection/>
    </xf>
    <xf numFmtId="0" fontId="10" fillId="0" borderId="25" xfId="61" applyFill="1" applyBorder="1" applyAlignment="1">
      <alignment vertical="center"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distributed" vertical="center"/>
      <protection/>
    </xf>
    <xf numFmtId="0" fontId="11" fillId="0" borderId="30" xfId="61" applyFont="1" applyBorder="1" applyAlignment="1" applyProtection="1">
      <alignment horizontal="center" vertical="center"/>
      <protection/>
    </xf>
    <xf numFmtId="0" fontId="11" fillId="0" borderId="17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18" xfId="61" applyFont="1" applyBorder="1" applyAlignment="1" applyProtection="1">
      <alignment horizontal="center" vertical="center"/>
      <protection/>
    </xf>
    <xf numFmtId="0" fontId="10" fillId="0" borderId="35" xfId="61" applyBorder="1" applyAlignment="1">
      <alignment horizontal="center" vertical="center" wrapText="1"/>
      <protection/>
    </xf>
    <xf numFmtId="0" fontId="10" fillId="0" borderId="31" xfId="61" applyBorder="1" applyAlignment="1">
      <alignment horizontal="center" vertical="center" wrapText="1"/>
      <protection/>
    </xf>
    <xf numFmtId="0" fontId="10" fillId="0" borderId="29" xfId="61" applyBorder="1" applyAlignment="1" applyProtection="1">
      <alignment horizontal="center" vertical="center" wrapText="1"/>
      <protection/>
    </xf>
    <xf numFmtId="0" fontId="10" fillId="0" borderId="30" xfId="61" applyBorder="1" applyAlignment="1">
      <alignment horizontal="center" vertical="center" wrapText="1"/>
      <protection/>
    </xf>
    <xf numFmtId="0" fontId="10" fillId="0" borderId="37" xfId="61" applyBorder="1" applyAlignment="1">
      <alignment horizontal="center" vertical="center" wrapText="1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29" xfId="61" applyBorder="1" applyAlignment="1">
      <alignment horizontal="center" vertical="center"/>
      <protection/>
    </xf>
    <xf numFmtId="49" fontId="10" fillId="0" borderId="0" xfId="61" applyNumberFormat="1" applyBorder="1" applyAlignment="1" applyProtection="1">
      <alignment horizontal="center" vertical="center"/>
      <protection/>
    </xf>
    <xf numFmtId="49" fontId="10" fillId="0" borderId="0" xfId="61" applyNumberFormat="1" applyFont="1" applyBorder="1" applyAlignment="1" applyProtection="1">
      <alignment horizontal="center" vertical="center"/>
      <protection/>
    </xf>
    <xf numFmtId="49" fontId="8" fillId="0" borderId="0" xfId="61" applyNumberFormat="1" applyFont="1" applyBorder="1" applyAlignment="1" applyProtection="1">
      <alignment horizontal="center" vertical="center"/>
      <protection/>
    </xf>
    <xf numFmtId="0" fontId="10" fillId="0" borderId="33" xfId="61" applyBorder="1" applyAlignment="1">
      <alignment horizontal="center" vertical="center"/>
      <protection/>
    </xf>
    <xf numFmtId="0" fontId="10" fillId="0" borderId="31" xfId="61" applyBorder="1" applyAlignment="1">
      <alignment horizontal="center" vertical="center"/>
      <protection/>
    </xf>
    <xf numFmtId="0" fontId="10" fillId="0" borderId="22" xfId="61" applyBorder="1" applyAlignment="1">
      <alignment horizontal="center" vertical="center" wrapText="1"/>
      <protection/>
    </xf>
    <xf numFmtId="0" fontId="10" fillId="0" borderId="0" xfId="61" applyAlignment="1">
      <alignment horizontal="center" vertical="center" wrapText="1"/>
      <protection/>
    </xf>
    <xf numFmtId="0" fontId="10" fillId="0" borderId="0" xfId="61" applyBorder="1" applyAlignment="1">
      <alignment horizontal="center" vertical="center" wrapText="1"/>
      <protection/>
    </xf>
    <xf numFmtId="0" fontId="10" fillId="0" borderId="10" xfId="61" applyBorder="1" applyAlignment="1">
      <alignment horizontal="center" vertical="center" wrapText="1"/>
      <protection/>
    </xf>
    <xf numFmtId="0" fontId="10" fillId="0" borderId="19" xfId="61" applyBorder="1" applyAlignment="1" applyProtection="1">
      <alignment horizontal="center" vertical="center"/>
      <protection/>
    </xf>
    <xf numFmtId="0" fontId="10" fillId="0" borderId="34" xfId="61" applyBorder="1" applyAlignment="1" applyProtection="1">
      <alignment horizontal="center" vertical="center"/>
      <protection/>
    </xf>
    <xf numFmtId="0" fontId="10" fillId="0" borderId="31" xfId="61" applyBorder="1" applyAlignment="1" applyProtection="1">
      <alignment horizontal="center" vertical="center"/>
      <protection/>
    </xf>
    <xf numFmtId="0" fontId="11" fillId="0" borderId="26" xfId="61" applyFont="1" applyBorder="1" applyAlignment="1" applyProtection="1">
      <alignment horizontal="center" vertical="center"/>
      <protection/>
    </xf>
    <xf numFmtId="0" fontId="10" fillId="0" borderId="26" xfId="61" applyBorder="1" applyAlignment="1">
      <alignment horizontal="center" vertical="center"/>
      <protection/>
    </xf>
    <xf numFmtId="0" fontId="10" fillId="0" borderId="36" xfId="61" applyBorder="1" applyAlignment="1">
      <alignment horizontal="center" vertical="center"/>
      <protection/>
    </xf>
    <xf numFmtId="0" fontId="10" fillId="0" borderId="10" xfId="61" applyBorder="1" applyAlignment="1">
      <alignment horizontal="center" vertical="center"/>
      <protection/>
    </xf>
    <xf numFmtId="0" fontId="10" fillId="0" borderId="25" xfId="6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0" fillId="0" borderId="17" xfId="61" applyBorder="1" applyAlignment="1">
      <alignment horizontal="center" vertical="center"/>
      <protection/>
    </xf>
    <xf numFmtId="0" fontId="10" fillId="0" borderId="18" xfId="61" applyBorder="1" applyAlignment="1">
      <alignment horizontal="center" vertical="center"/>
      <protection/>
    </xf>
    <xf numFmtId="0" fontId="11" fillId="0" borderId="29" xfId="61" applyFont="1" applyBorder="1" applyAlignment="1" applyProtection="1">
      <alignment horizontal="center" vertical="center"/>
      <protection/>
    </xf>
    <xf numFmtId="0" fontId="10" fillId="0" borderId="30" xfId="61" applyBorder="1" applyAlignment="1">
      <alignment horizontal="center" vertical="center"/>
      <protection/>
    </xf>
    <xf numFmtId="0" fontId="11" fillId="0" borderId="22" xfId="61" applyFont="1" applyBorder="1" applyAlignment="1" applyProtection="1">
      <alignment wrapText="1"/>
      <protection/>
    </xf>
    <xf numFmtId="0" fontId="10" fillId="0" borderId="22" xfId="61" applyBorder="1" applyAlignment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0" fillId="0" borderId="0" xfId="61" applyAlignment="1">
      <alignment wrapText="1"/>
      <protection/>
    </xf>
    <xf numFmtId="0" fontId="10" fillId="0" borderId="35" xfId="61" applyBorder="1" applyAlignment="1">
      <alignment/>
      <protection/>
    </xf>
    <xf numFmtId="0" fontId="10" fillId="0" borderId="34" xfId="61" applyBorder="1" applyAlignment="1">
      <alignment horizontal="center" vertical="center"/>
      <protection/>
    </xf>
    <xf numFmtId="0" fontId="10" fillId="0" borderId="20" xfId="61" applyBorder="1" applyAlignment="1">
      <alignment/>
      <protection/>
    </xf>
    <xf numFmtId="0" fontId="10" fillId="0" borderId="21" xfId="61" applyBorder="1" applyAlignment="1">
      <alignment/>
      <protection/>
    </xf>
    <xf numFmtId="41" fontId="10" fillId="0" borderId="33" xfId="61" applyNumberFormat="1" applyBorder="1" applyAlignment="1">
      <alignment horizontal="center" vertical="center"/>
      <protection/>
    </xf>
    <xf numFmtId="41" fontId="10" fillId="0" borderId="31" xfId="61" applyNumberFormat="1" applyBorder="1" applyAlignment="1">
      <alignment horizontal="center" vertical="center"/>
      <protection/>
    </xf>
    <xf numFmtId="41" fontId="10" fillId="0" borderId="34" xfId="61" applyNumberFormat="1" applyBorder="1" applyAlignment="1">
      <alignment horizontal="center" vertical="center"/>
      <protection/>
    </xf>
    <xf numFmtId="41" fontId="10" fillId="0" borderId="31" xfId="61" applyNumberFormat="1" applyBorder="1" applyAlignment="1">
      <alignment/>
      <protection/>
    </xf>
    <xf numFmtId="41" fontId="10" fillId="0" borderId="34" xfId="61" applyNumberFormat="1" applyBorder="1" applyAlignment="1">
      <alignment horizontal="center" vertical="center" wrapText="1"/>
      <protection/>
    </xf>
    <xf numFmtId="41" fontId="10" fillId="0" borderId="13" xfId="61" applyNumberFormat="1" applyBorder="1" applyAlignment="1">
      <alignment horizontal="center" vertical="center"/>
      <protection/>
    </xf>
    <xf numFmtId="41" fontId="10" fillId="0" borderId="31" xfId="61" applyNumberFormat="1" applyBorder="1" applyAlignment="1">
      <alignment horizontal="center" vertical="center" wrapText="1"/>
      <protection/>
    </xf>
    <xf numFmtId="41" fontId="10" fillId="0" borderId="37" xfId="61" applyNumberFormat="1" applyBorder="1" applyAlignment="1">
      <alignment horizontal="center" vertical="center" wrapText="1"/>
      <protection/>
    </xf>
    <xf numFmtId="41" fontId="10" fillId="0" borderId="35" xfId="61" applyNumberFormat="1" applyBorder="1" applyAlignment="1">
      <alignment horizontal="center" vertical="center"/>
      <protection/>
    </xf>
    <xf numFmtId="41" fontId="10" fillId="0" borderId="29" xfId="61" applyNumberFormat="1" applyBorder="1" applyAlignment="1">
      <alignment/>
      <protection/>
    </xf>
    <xf numFmtId="41" fontId="10" fillId="0" borderId="30" xfId="61" applyNumberFormat="1" applyBorder="1" applyAlignment="1">
      <alignment/>
      <protection/>
    </xf>
    <xf numFmtId="41" fontId="10" fillId="0" borderId="17" xfId="61" applyNumberFormat="1" applyBorder="1" applyAlignment="1">
      <alignment/>
      <protection/>
    </xf>
    <xf numFmtId="41" fontId="10" fillId="0" borderId="37" xfId="61" applyNumberFormat="1" applyBorder="1" applyAlignment="1">
      <alignment horizontal="center" vertical="center"/>
      <protection/>
    </xf>
    <xf numFmtId="41" fontId="10" fillId="0" borderId="19" xfId="61" applyNumberFormat="1" applyBorder="1" applyAlignment="1">
      <alignment horizontal="center" vertical="center"/>
      <protection/>
    </xf>
    <xf numFmtId="41" fontId="10" fillId="0" borderId="21" xfId="61" applyNumberFormat="1" applyBorder="1" applyAlignment="1">
      <alignment horizontal="center" vertical="center"/>
      <protection/>
    </xf>
    <xf numFmtId="0" fontId="10" fillId="0" borderId="37" xfId="61" applyBorder="1" applyAlignment="1">
      <alignment horizontal="center" vertical="center"/>
      <protection/>
    </xf>
    <xf numFmtId="0" fontId="10" fillId="0" borderId="24" xfId="61" applyBorder="1" applyAlignment="1">
      <alignment horizontal="center" vertical="center"/>
      <protection/>
    </xf>
    <xf numFmtId="41" fontId="11" fillId="0" borderId="35" xfId="61" applyNumberFormat="1" applyFont="1" applyBorder="1" applyAlignment="1">
      <alignment horizontal="center" vertical="center"/>
      <protection/>
    </xf>
    <xf numFmtId="41" fontId="11" fillId="0" borderId="26" xfId="61" applyNumberFormat="1" applyFont="1" applyBorder="1" applyAlignment="1">
      <alignment horizontal="center" vertical="center"/>
      <protection/>
    </xf>
    <xf numFmtId="0" fontId="11" fillId="0" borderId="32" xfId="61" applyFont="1" applyBorder="1" applyAlignment="1" applyProtection="1">
      <alignment horizontal="center" vertical="center"/>
      <protection/>
    </xf>
    <xf numFmtId="0" fontId="11" fillId="0" borderId="13" xfId="61" applyFont="1" applyBorder="1" applyAlignment="1" applyProtection="1">
      <alignment horizontal="center" vertical="center"/>
      <protection/>
    </xf>
    <xf numFmtId="0" fontId="11" fillId="0" borderId="22" xfId="61" applyFont="1" applyBorder="1" applyAlignment="1">
      <alignment vertical="top" wrapText="1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Alignment="1">
      <alignment horizontal="left"/>
      <protection/>
    </xf>
    <xf numFmtId="0" fontId="11" fillId="0" borderId="38" xfId="61" applyFont="1" applyBorder="1" applyAlignment="1" applyProtection="1">
      <alignment horizontal="left"/>
      <protection/>
    </xf>
    <xf numFmtId="0" fontId="10" fillId="0" borderId="38" xfId="61" applyBorder="1" applyAlignment="1">
      <alignment horizontal="left"/>
      <protection/>
    </xf>
    <xf numFmtId="0" fontId="14" fillId="0" borderId="13" xfId="61" applyFont="1" applyBorder="1" applyAlignment="1" applyProtection="1">
      <alignment horizontal="center" vertical="center"/>
      <protection/>
    </xf>
    <xf numFmtId="0" fontId="14" fillId="0" borderId="11" xfId="61" applyFont="1" applyBorder="1" applyAlignment="1" applyProtection="1">
      <alignment horizontal="center" vertical="center"/>
      <protection/>
    </xf>
    <xf numFmtId="0" fontId="10" fillId="0" borderId="13" xfId="61" applyBorder="1" applyAlignment="1">
      <alignment horizontal="center" vertical="center"/>
      <protection/>
    </xf>
    <xf numFmtId="0" fontId="14" fillId="0" borderId="13" xfId="61" applyFont="1" applyBorder="1" applyAlignment="1" applyProtection="1">
      <alignment horizontal="left" vertical="center" wrapText="1"/>
      <protection/>
    </xf>
    <xf numFmtId="0" fontId="10" fillId="0" borderId="13" xfId="61" applyBorder="1" applyAlignment="1">
      <alignment vertical="center"/>
      <protection/>
    </xf>
    <xf numFmtId="0" fontId="11" fillId="0" borderId="26" xfId="61" applyFont="1" applyBorder="1" applyAlignment="1" applyProtection="1">
      <alignment horizontal="center" vertical="center" wrapText="1"/>
      <protection/>
    </xf>
    <xf numFmtId="0" fontId="11" fillId="0" borderId="36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0" fillId="0" borderId="11" xfId="61" applyBorder="1" applyAlignment="1">
      <alignment horizontal="center" vertical="center"/>
      <protection/>
    </xf>
    <xf numFmtId="0" fontId="18" fillId="0" borderId="30" xfId="61" applyFont="1" applyBorder="1" applyAlignment="1" applyProtection="1">
      <alignment horizontal="center" vertical="center" wrapText="1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3" xfId="61" applyFont="1" applyBorder="1" applyAlignment="1" applyProtection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5" fillId="0" borderId="14" xfId="62" applyFont="1" applyBorder="1" applyAlignment="1" quotePrefix="1">
      <alignment horizontal="center" vertical="center"/>
      <protection/>
    </xf>
    <xf numFmtId="180" fontId="11" fillId="0" borderId="0" xfId="61" applyNumberFormat="1" applyFont="1" applyFill="1" applyBorder="1" applyAlignment="1" applyProtection="1">
      <alignment vertical="center"/>
      <protection/>
    </xf>
    <xf numFmtId="178" fontId="12" fillId="0" borderId="0" xfId="61" applyNumberFormat="1" applyFont="1" applyFill="1" applyBorder="1" applyAlignment="1" applyProtection="1">
      <alignment vertical="center"/>
      <protection/>
    </xf>
    <xf numFmtId="0" fontId="43" fillId="0" borderId="0" xfId="61" applyFont="1">
      <alignment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4" fillId="0" borderId="0" xfId="61" applyFont="1" applyBorder="1" applyAlignment="1">
      <alignment vertical="center"/>
      <protection/>
    </xf>
    <xf numFmtId="0" fontId="11" fillId="0" borderId="24" xfId="61" applyFont="1" applyBorder="1" applyAlignment="1">
      <alignment vertical="center"/>
      <protection/>
    </xf>
    <xf numFmtId="0" fontId="11" fillId="0" borderId="22" xfId="61" applyFont="1" applyBorder="1" applyAlignment="1" applyProtection="1">
      <alignment horizontal="center" vertical="center"/>
      <protection/>
    </xf>
    <xf numFmtId="0" fontId="12" fillId="0" borderId="24" xfId="61" applyFont="1" applyBorder="1" applyAlignment="1" applyProtection="1">
      <alignment horizontal="center" vertical="center"/>
      <protection/>
    </xf>
    <xf numFmtId="0" fontId="11" fillId="0" borderId="24" xfId="61" applyFont="1" applyBorder="1" applyAlignment="1">
      <alignment horizontal="left" vertical="center"/>
      <protection/>
    </xf>
    <xf numFmtId="176" fontId="10" fillId="0" borderId="0" xfId="61" applyNumberFormat="1" applyBorder="1" applyAlignment="1">
      <alignment horizontal="right"/>
      <protection/>
    </xf>
    <xf numFmtId="0" fontId="10" fillId="0" borderId="0" xfId="61" applyBorder="1" applyAlignment="1">
      <alignment horizontal="distributed"/>
      <protection/>
    </xf>
    <xf numFmtId="0" fontId="11" fillId="0" borderId="25" xfId="61" applyFont="1" applyBorder="1" applyAlignment="1">
      <alignment vertical="center"/>
      <protection/>
    </xf>
    <xf numFmtId="189" fontId="10" fillId="0" borderId="0" xfId="50" applyNumberFormat="1" applyFont="1" applyBorder="1" applyAlignment="1" applyProtection="1" quotePrefix="1">
      <alignment horizontal="right" vertical="center"/>
      <protection/>
    </xf>
    <xf numFmtId="189" fontId="11" fillId="0" borderId="0" xfId="50" applyNumberFormat="1" applyFont="1" applyBorder="1" applyAlignment="1">
      <alignment horizontal="right" vertical="center"/>
    </xf>
    <xf numFmtId="0" fontId="10" fillId="0" borderId="33" xfId="61" applyBorder="1" applyAlignment="1">
      <alignment horizontal="center" vertical="center" shrinkToFit="1"/>
      <protection/>
    </xf>
    <xf numFmtId="0" fontId="10" fillId="0" borderId="31" xfId="61" applyBorder="1" applyAlignment="1">
      <alignment horizontal="center" vertical="center" shrinkToFit="1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10" fillId="0" borderId="24" xfId="61" applyFont="1" applyBorder="1" applyAlignment="1" applyProtection="1">
      <alignment horizontal="right" vertical="center"/>
      <protection/>
    </xf>
    <xf numFmtId="41" fontId="10" fillId="0" borderId="0" xfId="61" applyNumberFormat="1" applyFont="1" applyAlignment="1">
      <alignment horizontal="right"/>
      <protection/>
    </xf>
    <xf numFmtId="41" fontId="12" fillId="0" borderId="0" xfId="61" applyNumberFormat="1" applyFont="1" applyBorder="1" applyAlignment="1" applyProtection="1">
      <alignment horizontal="right" vertical="center"/>
      <protection/>
    </xf>
    <xf numFmtId="0" fontId="5" fillId="0" borderId="39" xfId="62" applyFont="1" applyBorder="1" applyAlignment="1" quotePrefix="1">
      <alignment horizontal="center" vertical="center"/>
      <protection/>
    </xf>
    <xf numFmtId="41" fontId="12" fillId="0" borderId="0" xfId="61" applyNumberFormat="1" applyFont="1" applyAlignment="1">
      <alignment vertical="center"/>
      <protection/>
    </xf>
    <xf numFmtId="0" fontId="11" fillId="0" borderId="11" xfId="61" applyFont="1" applyBorder="1" applyAlignment="1" applyProtection="1">
      <alignment horizontal="center" vertical="center"/>
      <protection/>
    </xf>
    <xf numFmtId="176" fontId="8" fillId="0" borderId="0" xfId="61" applyNumberFormat="1" applyFont="1" applyBorder="1" applyAlignment="1">
      <alignment horizontal="right"/>
      <protection/>
    </xf>
    <xf numFmtId="0" fontId="11" fillId="0" borderId="0" xfId="61" applyFont="1" applyBorder="1" applyAlignment="1">
      <alignment vertical="top" wrapText="1"/>
      <protection/>
    </xf>
    <xf numFmtId="0" fontId="10" fillId="0" borderId="0" xfId="61" applyBorder="1" applyAlignment="1">
      <alignment vertical="top"/>
      <protection/>
    </xf>
    <xf numFmtId="0" fontId="10" fillId="0" borderId="0" xfId="61" applyBorder="1" applyAlignment="1">
      <alignment vertical="top"/>
      <protection/>
    </xf>
    <xf numFmtId="38" fontId="12" fillId="0" borderId="0" xfId="48" applyFont="1" applyAlignment="1" applyProtection="1">
      <alignment horizontal="left" vertical="center"/>
      <protection/>
    </xf>
    <xf numFmtId="38" fontId="11" fillId="0" borderId="0" xfId="48" applyFont="1" applyAlignment="1">
      <alignment vertical="center"/>
    </xf>
    <xf numFmtId="38" fontId="10" fillId="0" borderId="0" xfId="48" applyFont="1" applyAlignment="1">
      <alignment/>
    </xf>
    <xf numFmtId="38" fontId="12" fillId="0" borderId="0" xfId="48" applyFont="1" applyAlignment="1" applyProtection="1" quotePrefix="1">
      <alignment horizontal="left" vertical="center"/>
      <protection/>
    </xf>
    <xf numFmtId="38" fontId="12" fillId="0" borderId="0" xfId="48" applyFont="1" applyBorder="1" applyAlignment="1" applyProtection="1">
      <alignment horizontal="left" vertical="center"/>
      <protection/>
    </xf>
    <xf numFmtId="38" fontId="11" fillId="0" borderId="0" xfId="48" applyFont="1" applyBorder="1" applyAlignment="1" applyProtection="1">
      <alignment horizontal="left" vertical="center"/>
      <protection/>
    </xf>
    <xf numFmtId="38" fontId="11" fillId="0" borderId="0" xfId="48" applyFont="1" applyAlignment="1">
      <alignment horizontal="right" vertical="center"/>
    </xf>
    <xf numFmtId="38" fontId="11" fillId="0" borderId="30" xfId="48" applyFont="1" applyBorder="1" applyAlignment="1" applyProtection="1">
      <alignment horizontal="center" vertical="center" wrapText="1"/>
      <protection/>
    </xf>
    <xf numFmtId="38" fontId="11" fillId="0" borderId="17" xfId="48" applyFont="1" applyBorder="1" applyAlignment="1" applyProtection="1">
      <alignment horizontal="center" vertical="center" wrapText="1"/>
      <protection/>
    </xf>
    <xf numFmtId="38" fontId="11" fillId="0" borderId="17" xfId="48" applyFont="1" applyBorder="1" applyAlignment="1">
      <alignment horizontal="center" vertical="center"/>
    </xf>
    <xf numFmtId="38" fontId="10" fillId="0" borderId="17" xfId="48" applyFont="1" applyBorder="1" applyAlignment="1">
      <alignment horizontal="center" vertical="center"/>
    </xf>
    <xf numFmtId="38" fontId="11" fillId="0" borderId="17" xfId="48" applyFont="1" applyBorder="1" applyAlignment="1" applyProtection="1">
      <alignment horizontal="center" vertical="center"/>
      <protection/>
    </xf>
    <xf numFmtId="38" fontId="10" fillId="0" borderId="18" xfId="48" applyFont="1" applyBorder="1" applyAlignment="1">
      <alignment horizontal="center" vertical="center"/>
    </xf>
    <xf numFmtId="38" fontId="11" fillId="0" borderId="32" xfId="48" applyFont="1" applyBorder="1" applyAlignment="1" applyProtection="1">
      <alignment horizontal="center" vertical="center" wrapText="1"/>
      <protection/>
    </xf>
    <xf numFmtId="38" fontId="11" fillId="0" borderId="13" xfId="48" applyFont="1" applyBorder="1" applyAlignment="1" applyProtection="1">
      <alignment horizontal="center" vertical="center" wrapText="1"/>
      <protection/>
    </xf>
    <xf numFmtId="38" fontId="14" fillId="0" borderId="13" xfId="48" applyFont="1" applyBorder="1" applyAlignment="1" applyProtection="1">
      <alignment horizontal="center" vertical="center"/>
      <protection/>
    </xf>
    <xf numFmtId="38" fontId="10" fillId="0" borderId="13" xfId="48" applyFont="1" applyBorder="1" applyAlignment="1">
      <alignment horizontal="center" vertical="center"/>
    </xf>
    <xf numFmtId="38" fontId="14" fillId="0" borderId="13" xfId="48" applyFont="1" applyBorder="1" applyAlignment="1" applyProtection="1">
      <alignment horizontal="left" vertical="center" wrapText="1"/>
      <protection/>
    </xf>
    <xf numFmtId="38" fontId="14" fillId="0" borderId="11" xfId="48" applyFont="1" applyBorder="1" applyAlignment="1" applyProtection="1">
      <alignment horizontal="center" vertical="center"/>
      <protection/>
    </xf>
    <xf numFmtId="38" fontId="14" fillId="0" borderId="13" xfId="48" applyFont="1" applyBorder="1" applyAlignment="1" applyProtection="1">
      <alignment horizontal="center" vertical="center"/>
      <protection/>
    </xf>
    <xf numFmtId="38" fontId="10" fillId="0" borderId="13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11" fillId="0" borderId="19" xfId="48" applyFont="1" applyBorder="1" applyAlignment="1" applyProtection="1">
      <alignment vertical="center"/>
      <protection/>
    </xf>
    <xf numFmtId="38" fontId="11" fillId="0" borderId="0" xfId="48" applyFont="1" applyBorder="1" applyAlignment="1" applyProtection="1">
      <alignment vertical="center"/>
      <protection/>
    </xf>
    <xf numFmtId="38" fontId="11" fillId="0" borderId="0" xfId="48" applyFont="1" applyBorder="1" applyAlignment="1" applyProtection="1">
      <alignment horizontal="right" vertical="center"/>
      <protection/>
    </xf>
    <xf numFmtId="38" fontId="11" fillId="0" borderId="0" xfId="48" applyFont="1" applyBorder="1" applyAlignment="1" applyProtection="1">
      <alignment horizontal="center" vertical="center"/>
      <protection/>
    </xf>
    <xf numFmtId="38" fontId="10" fillId="0" borderId="20" xfId="48" applyFont="1" applyFill="1" applyBorder="1" applyAlignment="1">
      <alignment/>
    </xf>
    <xf numFmtId="38" fontId="10" fillId="0" borderId="0" xfId="48" applyFont="1" applyFill="1" applyBorder="1" applyAlignment="1">
      <alignment/>
    </xf>
    <xf numFmtId="38" fontId="10" fillId="0" borderId="20" xfId="48" applyFont="1" applyBorder="1" applyAlignment="1">
      <alignment/>
    </xf>
    <xf numFmtId="38" fontId="10" fillId="0" borderId="0" xfId="48" applyFont="1" applyBorder="1" applyAlignment="1">
      <alignment/>
    </xf>
    <xf numFmtId="38" fontId="12" fillId="0" borderId="0" xfId="48" applyFont="1" applyBorder="1" applyAlignment="1">
      <alignment vertical="center"/>
    </xf>
    <xf numFmtId="38" fontId="8" fillId="0" borderId="0" xfId="48" applyFont="1" applyAlignment="1">
      <alignment horizontal="center"/>
    </xf>
    <xf numFmtId="38" fontId="8" fillId="0" borderId="20" xfId="48" applyFont="1" applyBorder="1" applyAlignment="1">
      <alignment/>
    </xf>
    <xf numFmtId="38" fontId="8" fillId="0" borderId="0" xfId="48" applyFont="1" applyAlignment="1">
      <alignment/>
    </xf>
    <xf numFmtId="38" fontId="11" fillId="0" borderId="20" xfId="48" applyFont="1" applyBorder="1" applyAlignment="1" applyProtection="1">
      <alignment vertical="center"/>
      <protection/>
    </xf>
    <xf numFmtId="38" fontId="11" fillId="0" borderId="0" xfId="48" applyFont="1" applyAlignment="1">
      <alignment horizontal="center" vertical="center"/>
    </xf>
    <xf numFmtId="38" fontId="11" fillId="0" borderId="0" xfId="48" applyFont="1" applyBorder="1" applyAlignment="1" applyProtection="1">
      <alignment horizontal="distributed" vertical="center"/>
      <protection/>
    </xf>
    <xf numFmtId="38" fontId="11" fillId="0" borderId="20" xfId="48" applyFont="1" applyBorder="1" applyAlignment="1" applyProtection="1">
      <alignment horizontal="right" vertical="center"/>
      <protection/>
    </xf>
    <xf numFmtId="38" fontId="19" fillId="0" borderId="0" xfId="48" applyFont="1" applyFill="1" applyBorder="1" applyAlignment="1">
      <alignment/>
    </xf>
    <xf numFmtId="38" fontId="11" fillId="0" borderId="10" xfId="48" applyFont="1" applyBorder="1" applyAlignment="1" applyProtection="1">
      <alignment vertical="center"/>
      <protection/>
    </xf>
    <xf numFmtId="38" fontId="11" fillId="0" borderId="10" xfId="48" applyFont="1" applyBorder="1" applyAlignment="1" applyProtection="1">
      <alignment horizontal="center" vertical="center"/>
      <protection/>
    </xf>
    <xf numFmtId="38" fontId="11" fillId="0" borderId="21" xfId="48" applyFont="1" applyBorder="1" applyAlignment="1" applyProtection="1">
      <alignment vertical="center"/>
      <protection/>
    </xf>
    <xf numFmtId="38" fontId="12" fillId="0" borderId="0" xfId="48" applyFont="1" applyBorder="1" applyAlignment="1" applyProtection="1">
      <alignment vertical="center"/>
      <protection/>
    </xf>
    <xf numFmtId="38" fontId="20" fillId="0" borderId="0" xfId="48" applyFont="1" applyAlignment="1">
      <alignment vertical="center"/>
    </xf>
    <xf numFmtId="38" fontId="11" fillId="0" borderId="30" xfId="48" applyFont="1" applyBorder="1" applyAlignment="1" applyProtection="1">
      <alignment horizontal="center" vertical="center"/>
      <protection/>
    </xf>
    <xf numFmtId="38" fontId="20" fillId="0" borderId="0" xfId="48" applyFont="1" applyBorder="1" applyAlignment="1">
      <alignment vertical="center"/>
    </xf>
    <xf numFmtId="38" fontId="10" fillId="0" borderId="32" xfId="48" applyFont="1" applyBorder="1" applyAlignment="1">
      <alignment horizontal="center" vertical="center"/>
    </xf>
    <xf numFmtId="38" fontId="14" fillId="0" borderId="11" xfId="48" applyFont="1" applyBorder="1" applyAlignment="1" applyProtection="1">
      <alignment horizontal="center" vertical="center" wrapText="1"/>
      <protection/>
    </xf>
    <xf numFmtId="38" fontId="21" fillId="0" borderId="13" xfId="48" applyFont="1" applyBorder="1" applyAlignment="1" applyProtection="1">
      <alignment horizontal="center" vertical="center"/>
      <protection/>
    </xf>
    <xf numFmtId="38" fontId="13" fillId="0" borderId="13" xfId="48" applyFont="1" applyBorder="1" applyAlignment="1" applyProtection="1">
      <alignment horizontal="center" vertical="center"/>
      <protection/>
    </xf>
    <xf numFmtId="38" fontId="10" fillId="0" borderId="11" xfId="48" applyFont="1" applyBorder="1" applyAlignment="1">
      <alignment horizontal="center" vertical="center" wrapText="1"/>
    </xf>
    <xf numFmtId="38" fontId="11" fillId="0" borderId="19" xfId="48" applyFont="1" applyBorder="1" applyAlignment="1">
      <alignment vertical="center"/>
    </xf>
    <xf numFmtId="38" fontId="20" fillId="0" borderId="0" xfId="48" applyFont="1" applyBorder="1" applyAlignment="1" applyProtection="1">
      <alignment vertical="center"/>
      <protection/>
    </xf>
    <xf numFmtId="38" fontId="10" fillId="0" borderId="0" xfId="48" applyFont="1" applyBorder="1" applyAlignment="1">
      <alignment horizontal="right"/>
    </xf>
    <xf numFmtId="38" fontId="12" fillId="0" borderId="0" xfId="48" applyFont="1" applyBorder="1" applyAlignment="1" applyProtection="1">
      <alignment horizontal="right" vertical="center"/>
      <protection/>
    </xf>
    <xf numFmtId="38" fontId="22" fillId="0" borderId="0" xfId="48" applyFont="1" applyBorder="1" applyAlignment="1" applyProtection="1">
      <alignment vertical="center"/>
      <protection/>
    </xf>
    <xf numFmtId="38" fontId="11" fillId="0" borderId="10" xfId="48" applyFont="1" applyBorder="1" applyAlignment="1">
      <alignment vertical="center"/>
    </xf>
    <xf numFmtId="38" fontId="11" fillId="0" borderId="21" xfId="48" applyFont="1" applyBorder="1" applyAlignment="1">
      <alignment vertical="center"/>
    </xf>
    <xf numFmtId="38" fontId="11" fillId="0" borderId="32" xfId="48" applyFont="1" applyBorder="1" applyAlignment="1" applyProtection="1">
      <alignment horizontal="center" vertical="center"/>
      <protection/>
    </xf>
    <xf numFmtId="38" fontId="11" fillId="0" borderId="13" xfId="48" applyFont="1" applyBorder="1" applyAlignment="1" applyProtection="1">
      <alignment horizontal="center" vertical="center"/>
      <protection/>
    </xf>
    <xf numFmtId="38" fontId="10" fillId="0" borderId="11" xfId="48" applyFont="1" applyBorder="1" applyAlignment="1">
      <alignment horizontal="center" vertical="center"/>
    </xf>
    <xf numFmtId="38" fontId="14" fillId="0" borderId="13" xfId="48" applyFont="1" applyBorder="1" applyAlignment="1">
      <alignment horizontal="center" vertical="center"/>
    </xf>
    <xf numFmtId="38" fontId="10" fillId="0" borderId="0" xfId="48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index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28575</xdr:rowOff>
    </xdr:from>
    <xdr:to>
      <xdr:col>9</xdr:col>
      <xdr:colOff>542925</xdr:colOff>
      <xdr:row>2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5353050" y="200025"/>
          <a:ext cx="38100" cy="276225"/>
        </a:xfrm>
        <a:prstGeom prst="leftBrace">
          <a:avLst>
            <a:gd name="adj" fmla="val -486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2" customWidth="1"/>
    <col min="2" max="2" width="7.140625" style="2" customWidth="1"/>
    <col min="3" max="3" width="71.5742187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492" t="s">
        <v>463</v>
      </c>
      <c r="B3" s="8" t="s">
        <v>3</v>
      </c>
      <c r="C3" s="9" t="s">
        <v>458</v>
      </c>
    </row>
    <row r="4" spans="1:3" ht="24" customHeight="1">
      <c r="A4" s="492" t="s">
        <v>464</v>
      </c>
      <c r="B4" s="10"/>
      <c r="C4" s="9" t="s">
        <v>4</v>
      </c>
    </row>
    <row r="5" spans="1:3" ht="24" customHeight="1">
      <c r="A5" s="7" t="s">
        <v>3</v>
      </c>
      <c r="B5" s="10" t="s">
        <v>5</v>
      </c>
      <c r="C5" s="9" t="s">
        <v>6</v>
      </c>
    </row>
    <row r="6" spans="1:3" ht="24" customHeight="1">
      <c r="A6" s="7" t="s">
        <v>3</v>
      </c>
      <c r="B6" s="10" t="s">
        <v>7</v>
      </c>
      <c r="C6" s="9" t="s">
        <v>8</v>
      </c>
    </row>
    <row r="7" spans="1:3" ht="24" customHeight="1">
      <c r="A7" s="492" t="s">
        <v>465</v>
      </c>
      <c r="B7" s="10"/>
      <c r="C7" s="9" t="s">
        <v>9</v>
      </c>
    </row>
    <row r="8" spans="1:3" ht="24" customHeight="1">
      <c r="A8" s="7"/>
      <c r="B8" s="10" t="s">
        <v>5</v>
      </c>
      <c r="C8" s="9" t="s">
        <v>6</v>
      </c>
    </row>
    <row r="9" spans="1:3" ht="24" customHeight="1">
      <c r="A9" s="7"/>
      <c r="B9" s="10" t="s">
        <v>7</v>
      </c>
      <c r="C9" s="9" t="s">
        <v>10</v>
      </c>
    </row>
    <row r="10" spans="1:3" ht="24" customHeight="1">
      <c r="A10" s="7"/>
      <c r="B10" s="10" t="s">
        <v>11</v>
      </c>
      <c r="C10" s="9" t="s">
        <v>12</v>
      </c>
    </row>
    <row r="11" spans="1:3" ht="24" customHeight="1">
      <c r="A11" s="7"/>
      <c r="B11" s="10" t="s">
        <v>13</v>
      </c>
      <c r="C11" s="9" t="s">
        <v>456</v>
      </c>
    </row>
    <row r="12" spans="1:3" ht="24" customHeight="1">
      <c r="A12" s="7"/>
      <c r="B12" s="10" t="s">
        <v>14</v>
      </c>
      <c r="C12" s="9" t="s">
        <v>457</v>
      </c>
    </row>
    <row r="13" spans="1:3" ht="24" customHeight="1">
      <c r="A13" s="492" t="s">
        <v>466</v>
      </c>
      <c r="B13" s="8" t="s">
        <v>3</v>
      </c>
      <c r="C13" s="9" t="s">
        <v>15</v>
      </c>
    </row>
    <row r="14" spans="1:3" ht="24" customHeight="1">
      <c r="A14" s="492" t="s">
        <v>467</v>
      </c>
      <c r="B14" s="8" t="s">
        <v>3</v>
      </c>
      <c r="C14" s="9" t="s">
        <v>692</v>
      </c>
    </row>
    <row r="15" spans="1:3" ht="24" customHeight="1">
      <c r="A15" s="513" t="s">
        <v>468</v>
      </c>
      <c r="C15" s="9" t="s">
        <v>16</v>
      </c>
    </row>
    <row r="16" spans="1:3" ht="24" customHeight="1">
      <c r="A16" s="492" t="s">
        <v>469</v>
      </c>
      <c r="B16" s="8" t="s">
        <v>3</v>
      </c>
      <c r="C16" s="9" t="s">
        <v>17</v>
      </c>
    </row>
    <row r="17" spans="1:3" ht="24" customHeight="1">
      <c r="A17" s="492" t="s">
        <v>470</v>
      </c>
      <c r="B17" s="8" t="s">
        <v>3</v>
      </c>
      <c r="C17" s="9" t="s">
        <v>18</v>
      </c>
    </row>
    <row r="18" spans="1:3" ht="24" customHeight="1">
      <c r="A18" s="492" t="s">
        <v>471</v>
      </c>
      <c r="B18" s="10"/>
      <c r="C18" s="9" t="s">
        <v>19</v>
      </c>
    </row>
    <row r="19" spans="1:3" ht="24" customHeight="1">
      <c r="A19" s="7" t="s">
        <v>3</v>
      </c>
      <c r="B19" s="10" t="s">
        <v>5</v>
      </c>
      <c r="C19" s="9" t="s">
        <v>20</v>
      </c>
    </row>
    <row r="20" spans="1:3" ht="24" customHeight="1">
      <c r="A20" s="7"/>
      <c r="B20" s="8" t="s">
        <v>21</v>
      </c>
      <c r="C20" s="9" t="s">
        <v>22</v>
      </c>
    </row>
    <row r="21" spans="1:3" ht="24" customHeight="1">
      <c r="A21" s="7" t="s">
        <v>3</v>
      </c>
      <c r="B21" s="8" t="s">
        <v>23</v>
      </c>
      <c r="C21" s="9" t="s">
        <v>459</v>
      </c>
    </row>
    <row r="22" spans="1:3" ht="24" customHeight="1">
      <c r="A22" s="7" t="s">
        <v>3</v>
      </c>
      <c r="B22" s="10" t="s">
        <v>7</v>
      </c>
      <c r="C22" s="9" t="s">
        <v>24</v>
      </c>
    </row>
    <row r="23" spans="1:3" ht="13.5">
      <c r="A23" s="11" t="s">
        <v>3</v>
      </c>
      <c r="B23" s="11"/>
      <c r="C23" s="12"/>
    </row>
    <row r="24" spans="1:2" ht="13.5">
      <c r="A24" s="13"/>
      <c r="B24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421875" style="16" customWidth="1"/>
    <col min="2" max="2" width="0.85546875" style="16" customWidth="1"/>
    <col min="3" max="3" width="16.140625" style="16" customWidth="1"/>
    <col min="4" max="4" width="1.57421875" style="16" customWidth="1"/>
    <col min="5" max="5" width="9.57421875" style="16" customWidth="1"/>
    <col min="6" max="17" width="9.140625" style="16" customWidth="1"/>
    <col min="18" max="18" width="9.00390625" style="16" bestFit="1" customWidth="1"/>
    <col min="19" max="16384" width="9.00390625" style="16" customWidth="1"/>
  </cols>
  <sheetData>
    <row r="1" spans="1:18" ht="13.5">
      <c r="A1" s="17" t="s">
        <v>462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3.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60" t="s">
        <v>121</v>
      </c>
    </row>
    <row r="3" spans="1:18" ht="13.5" customHeight="1">
      <c r="A3" s="425" t="s">
        <v>403</v>
      </c>
      <c r="B3" s="425"/>
      <c r="C3" s="425"/>
      <c r="D3" s="425"/>
      <c r="E3" s="429" t="s">
        <v>356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87" t="s">
        <v>404</v>
      </c>
    </row>
    <row r="4" spans="1:18" ht="13.5">
      <c r="A4" s="426"/>
      <c r="B4" s="426"/>
      <c r="C4" s="426"/>
      <c r="D4" s="427"/>
      <c r="E4" s="430"/>
      <c r="F4" s="423" t="s">
        <v>360</v>
      </c>
      <c r="G4" s="423" t="s">
        <v>362</v>
      </c>
      <c r="H4" s="423" t="s">
        <v>212</v>
      </c>
      <c r="I4" s="423" t="s">
        <v>363</v>
      </c>
      <c r="J4" s="423" t="s">
        <v>213</v>
      </c>
      <c r="K4" s="423" t="s">
        <v>358</v>
      </c>
      <c r="L4" s="423" t="s">
        <v>361</v>
      </c>
      <c r="M4" s="423" t="s">
        <v>359</v>
      </c>
      <c r="N4" s="423" t="s">
        <v>365</v>
      </c>
      <c r="O4" s="423" t="s">
        <v>366</v>
      </c>
      <c r="P4" s="423" t="s">
        <v>367</v>
      </c>
      <c r="Q4" s="507" t="s">
        <v>364</v>
      </c>
      <c r="R4" s="387"/>
    </row>
    <row r="5" spans="1:18" ht="13.5">
      <c r="A5" s="428"/>
      <c r="B5" s="428"/>
      <c r="C5" s="428"/>
      <c r="D5" s="428"/>
      <c r="E5" s="431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508"/>
      <c r="R5" s="387"/>
    </row>
    <row r="6" spans="1:18" ht="7.5" customHeight="1">
      <c r="A6" s="127"/>
      <c r="B6" s="127"/>
      <c r="C6" s="127"/>
      <c r="D6" s="127"/>
      <c r="E6" s="132"/>
      <c r="F6" s="254"/>
      <c r="G6" s="254"/>
      <c r="H6" s="127"/>
      <c r="I6" s="127"/>
      <c r="J6" s="127"/>
      <c r="K6" s="253"/>
      <c r="L6" s="254"/>
      <c r="M6" s="254"/>
      <c r="N6" s="127"/>
      <c r="O6" s="127"/>
      <c r="P6" s="127"/>
      <c r="Q6" s="127"/>
      <c r="R6" s="132"/>
    </row>
    <row r="7" spans="1:18" ht="13.5">
      <c r="A7" s="127"/>
      <c r="B7" s="420" t="s">
        <v>612</v>
      </c>
      <c r="C7" s="420"/>
      <c r="D7" s="297"/>
      <c r="E7" s="298">
        <v>109089</v>
      </c>
      <c r="F7" s="299">
        <v>18452</v>
      </c>
      <c r="G7" s="300">
        <v>9490</v>
      </c>
      <c r="H7" s="299">
        <v>2337</v>
      </c>
      <c r="I7" s="299">
        <v>1632</v>
      </c>
      <c r="J7" s="299">
        <v>7762</v>
      </c>
      <c r="K7" s="299">
        <v>35</v>
      </c>
      <c r="L7" s="299">
        <v>254</v>
      </c>
      <c r="M7" s="299">
        <v>9</v>
      </c>
      <c r="N7" s="299">
        <v>607</v>
      </c>
      <c r="O7" s="299">
        <v>27993</v>
      </c>
      <c r="P7" s="299">
        <v>131</v>
      </c>
      <c r="Q7" s="299">
        <v>40386</v>
      </c>
      <c r="R7" s="301" t="s">
        <v>613</v>
      </c>
    </row>
    <row r="8" spans="1:18" s="264" customFormat="1" ht="13.5">
      <c r="A8" s="127"/>
      <c r="B8" s="420" t="s">
        <v>626</v>
      </c>
      <c r="C8" s="421"/>
      <c r="D8" s="297"/>
      <c r="E8" s="302">
        <v>127349</v>
      </c>
      <c r="F8" s="300">
        <v>16162</v>
      </c>
      <c r="G8" s="300">
        <v>8850</v>
      </c>
      <c r="H8" s="300">
        <v>2477</v>
      </c>
      <c r="I8" s="300">
        <v>1686</v>
      </c>
      <c r="J8" s="300">
        <v>8129</v>
      </c>
      <c r="K8" s="299">
        <v>30</v>
      </c>
      <c r="L8" s="300">
        <v>302</v>
      </c>
      <c r="M8" s="300">
        <v>10</v>
      </c>
      <c r="N8" s="299">
        <v>963</v>
      </c>
      <c r="O8" s="300">
        <v>33578</v>
      </c>
      <c r="P8" s="300">
        <v>148</v>
      </c>
      <c r="Q8" s="300">
        <v>55014</v>
      </c>
      <c r="R8" s="301" t="s">
        <v>627</v>
      </c>
    </row>
    <row r="9" spans="1:18" s="25" customFormat="1" ht="13.5">
      <c r="A9" s="127"/>
      <c r="B9" s="420" t="s">
        <v>368</v>
      </c>
      <c r="C9" s="421"/>
      <c r="D9" s="297"/>
      <c r="E9" s="302">
        <v>114165</v>
      </c>
      <c r="F9" s="303">
        <v>18946</v>
      </c>
      <c r="G9" s="300">
        <v>9893</v>
      </c>
      <c r="H9" s="300">
        <v>2591</v>
      </c>
      <c r="I9" s="300">
        <v>1148</v>
      </c>
      <c r="J9" s="300">
        <v>7959</v>
      </c>
      <c r="K9" s="300">
        <v>36</v>
      </c>
      <c r="L9" s="300">
        <v>327</v>
      </c>
      <c r="M9" s="300">
        <v>9</v>
      </c>
      <c r="N9" s="299">
        <v>612</v>
      </c>
      <c r="O9" s="300">
        <v>30512</v>
      </c>
      <c r="P9" s="300">
        <v>121</v>
      </c>
      <c r="Q9" s="300">
        <v>42011</v>
      </c>
      <c r="R9" s="301" t="s">
        <v>369</v>
      </c>
    </row>
    <row r="10" spans="1:18" s="25" customFormat="1" ht="13.5">
      <c r="A10" s="127"/>
      <c r="B10" s="420" t="s">
        <v>628</v>
      </c>
      <c r="C10" s="421"/>
      <c r="D10" s="297"/>
      <c r="E10" s="302">
        <v>128978</v>
      </c>
      <c r="F10" s="299">
        <v>18473</v>
      </c>
      <c r="G10" s="300">
        <v>9070</v>
      </c>
      <c r="H10" s="300">
        <v>2540</v>
      </c>
      <c r="I10" s="299">
        <v>1152</v>
      </c>
      <c r="J10" s="299">
        <v>8094</v>
      </c>
      <c r="K10" s="299">
        <v>22</v>
      </c>
      <c r="L10" s="299">
        <v>302</v>
      </c>
      <c r="M10" s="300">
        <v>12</v>
      </c>
      <c r="N10" s="299">
        <v>460</v>
      </c>
      <c r="O10" s="300">
        <v>36041</v>
      </c>
      <c r="P10" s="299">
        <v>113</v>
      </c>
      <c r="Q10" s="299">
        <v>52699</v>
      </c>
      <c r="R10" s="301" t="s">
        <v>370</v>
      </c>
    </row>
    <row r="11" spans="1:18" s="28" customFormat="1" ht="13.5">
      <c r="A11" s="144"/>
      <c r="B11" s="422" t="s">
        <v>629</v>
      </c>
      <c r="C11" s="422"/>
      <c r="D11" s="304"/>
      <c r="E11" s="305">
        <v>120992</v>
      </c>
      <c r="F11" s="306">
        <v>20414</v>
      </c>
      <c r="G11" s="306">
        <v>9056</v>
      </c>
      <c r="H11" s="306">
        <v>2150</v>
      </c>
      <c r="I11" s="306">
        <v>1177</v>
      </c>
      <c r="J11" s="306">
        <v>7156</v>
      </c>
      <c r="K11" s="306">
        <v>19</v>
      </c>
      <c r="L11" s="306">
        <v>200</v>
      </c>
      <c r="M11" s="306">
        <v>9</v>
      </c>
      <c r="N11" s="306">
        <v>503</v>
      </c>
      <c r="O11" s="306">
        <v>29991</v>
      </c>
      <c r="P11" s="306">
        <v>95</v>
      </c>
      <c r="Q11" s="306">
        <v>50222</v>
      </c>
      <c r="R11" s="307" t="s">
        <v>630</v>
      </c>
    </row>
    <row r="12" spans="1:18" ht="7.5" customHeight="1">
      <c r="A12" s="127"/>
      <c r="B12" s="127"/>
      <c r="C12" s="127"/>
      <c r="D12" s="127"/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53"/>
    </row>
    <row r="13" spans="1:18" ht="13.5">
      <c r="A13" s="509">
        <v>1</v>
      </c>
      <c r="B13" s="319"/>
      <c r="C13" s="320" t="s">
        <v>261</v>
      </c>
      <c r="D13" s="319"/>
      <c r="E13" s="321">
        <v>110803</v>
      </c>
      <c r="F13" s="322">
        <v>15910</v>
      </c>
      <c r="G13" s="322">
        <v>8192</v>
      </c>
      <c r="H13" s="322">
        <v>1925</v>
      </c>
      <c r="I13" s="322">
        <v>1065</v>
      </c>
      <c r="J13" s="322">
        <v>6335</v>
      </c>
      <c r="K13" s="322">
        <v>16</v>
      </c>
      <c r="L13" s="322">
        <v>171</v>
      </c>
      <c r="M13" s="322">
        <v>7</v>
      </c>
      <c r="N13" s="322">
        <v>234</v>
      </c>
      <c r="O13" s="322">
        <v>28424</v>
      </c>
      <c r="P13" s="322">
        <v>54</v>
      </c>
      <c r="Q13" s="322">
        <v>48469</v>
      </c>
      <c r="R13" s="363">
        <v>1</v>
      </c>
    </row>
    <row r="14" spans="1:18" ht="13.5">
      <c r="A14" s="254">
        <v>2</v>
      </c>
      <c r="B14" s="280"/>
      <c r="C14" s="308" t="s">
        <v>405</v>
      </c>
      <c r="D14" s="280"/>
      <c r="E14" s="83">
        <v>240</v>
      </c>
      <c r="F14" s="72">
        <v>119</v>
      </c>
      <c r="G14" s="72">
        <v>22</v>
      </c>
      <c r="H14" s="72">
        <v>45</v>
      </c>
      <c r="I14" s="72">
        <v>6</v>
      </c>
      <c r="J14" s="72">
        <v>26</v>
      </c>
      <c r="K14" s="72" t="s">
        <v>208</v>
      </c>
      <c r="L14" s="72">
        <v>4</v>
      </c>
      <c r="M14" s="72" t="s">
        <v>208</v>
      </c>
      <c r="N14" s="72">
        <v>6</v>
      </c>
      <c r="O14" s="72">
        <v>6</v>
      </c>
      <c r="P14" s="72">
        <v>2</v>
      </c>
      <c r="Q14" s="72">
        <v>6</v>
      </c>
      <c r="R14" s="279">
        <v>2</v>
      </c>
    </row>
    <row r="15" spans="1:18" ht="13.5">
      <c r="A15" s="254">
        <v>3</v>
      </c>
      <c r="B15" s="280"/>
      <c r="C15" s="323" t="s">
        <v>406</v>
      </c>
      <c r="D15" s="280"/>
      <c r="E15" s="83">
        <v>57</v>
      </c>
      <c r="F15" s="72">
        <v>19</v>
      </c>
      <c r="G15" s="72">
        <v>3</v>
      </c>
      <c r="H15" s="72">
        <v>25</v>
      </c>
      <c r="I15" s="72">
        <v>3</v>
      </c>
      <c r="J15" s="72">
        <v>2</v>
      </c>
      <c r="K15" s="72" t="s">
        <v>631</v>
      </c>
      <c r="L15" s="72">
        <v>2</v>
      </c>
      <c r="M15" s="72" t="s">
        <v>631</v>
      </c>
      <c r="N15" s="72">
        <v>0</v>
      </c>
      <c r="O15" s="72">
        <v>2</v>
      </c>
      <c r="P15" s="72" t="s">
        <v>631</v>
      </c>
      <c r="Q15" s="72">
        <v>1</v>
      </c>
      <c r="R15" s="279">
        <v>3</v>
      </c>
    </row>
    <row r="16" spans="1:18" ht="13.5">
      <c r="A16" s="254">
        <v>4</v>
      </c>
      <c r="B16" s="280"/>
      <c r="C16" s="323" t="s">
        <v>407</v>
      </c>
      <c r="D16" s="280"/>
      <c r="E16" s="83">
        <v>169</v>
      </c>
      <c r="F16" s="72">
        <v>43</v>
      </c>
      <c r="G16" s="72">
        <v>43</v>
      </c>
      <c r="H16" s="72">
        <v>3</v>
      </c>
      <c r="I16" s="72">
        <v>1</v>
      </c>
      <c r="J16" s="72">
        <v>5</v>
      </c>
      <c r="K16" s="72" t="s">
        <v>631</v>
      </c>
      <c r="L16" s="72">
        <v>2</v>
      </c>
      <c r="M16" s="72" t="s">
        <v>631</v>
      </c>
      <c r="N16" s="72">
        <v>6</v>
      </c>
      <c r="O16" s="72">
        <v>42</v>
      </c>
      <c r="P16" s="72" t="s">
        <v>631</v>
      </c>
      <c r="Q16" s="72">
        <v>24</v>
      </c>
      <c r="R16" s="279">
        <v>4</v>
      </c>
    </row>
    <row r="17" spans="1:18" ht="13.5">
      <c r="A17" s="254">
        <v>5</v>
      </c>
      <c r="B17" s="280"/>
      <c r="C17" s="308" t="s">
        <v>408</v>
      </c>
      <c r="D17" s="280"/>
      <c r="E17" s="83">
        <v>17</v>
      </c>
      <c r="F17" s="72">
        <v>5</v>
      </c>
      <c r="G17" s="72">
        <v>1</v>
      </c>
      <c r="H17" s="72">
        <v>2</v>
      </c>
      <c r="I17" s="72">
        <v>1</v>
      </c>
      <c r="J17" s="72">
        <v>7</v>
      </c>
      <c r="K17" s="72" t="s">
        <v>631</v>
      </c>
      <c r="L17" s="72">
        <v>0</v>
      </c>
      <c r="M17" s="72" t="s">
        <v>631</v>
      </c>
      <c r="N17" s="72">
        <v>0</v>
      </c>
      <c r="O17" s="72">
        <v>0</v>
      </c>
      <c r="P17" s="72" t="s">
        <v>631</v>
      </c>
      <c r="Q17" s="72">
        <v>1</v>
      </c>
      <c r="R17" s="279">
        <v>5</v>
      </c>
    </row>
    <row r="18" spans="1:18" ht="13.5">
      <c r="A18" s="254">
        <v>6</v>
      </c>
      <c r="B18" s="280"/>
      <c r="C18" s="308" t="s">
        <v>409</v>
      </c>
      <c r="D18" s="280"/>
      <c r="E18" s="83">
        <v>1</v>
      </c>
      <c r="F18" s="72">
        <v>0</v>
      </c>
      <c r="G18" s="72">
        <v>0</v>
      </c>
      <c r="H18" s="72">
        <v>0</v>
      </c>
      <c r="I18" s="72" t="s">
        <v>631</v>
      </c>
      <c r="J18" s="72">
        <v>0</v>
      </c>
      <c r="K18" s="72" t="s">
        <v>631</v>
      </c>
      <c r="L18" s="72" t="s">
        <v>631</v>
      </c>
      <c r="M18" s="72" t="s">
        <v>631</v>
      </c>
      <c r="N18" s="72" t="s">
        <v>631</v>
      </c>
      <c r="O18" s="72">
        <v>0</v>
      </c>
      <c r="P18" s="72" t="s">
        <v>631</v>
      </c>
      <c r="Q18" s="72">
        <v>0</v>
      </c>
      <c r="R18" s="279">
        <v>6</v>
      </c>
    </row>
    <row r="19" spans="1:18" ht="13.5">
      <c r="A19" s="254">
        <v>7</v>
      </c>
      <c r="B19" s="280"/>
      <c r="C19" s="323" t="s">
        <v>632</v>
      </c>
      <c r="D19" s="280"/>
      <c r="E19" s="83">
        <v>100</v>
      </c>
      <c r="F19" s="72">
        <v>97</v>
      </c>
      <c r="G19" s="72">
        <v>0</v>
      </c>
      <c r="H19" s="72">
        <v>0</v>
      </c>
      <c r="I19" s="72" t="s">
        <v>631</v>
      </c>
      <c r="J19" s="72" t="s">
        <v>631</v>
      </c>
      <c r="K19" s="72">
        <v>1</v>
      </c>
      <c r="L19" s="72" t="s">
        <v>631</v>
      </c>
      <c r="M19" s="72">
        <v>2</v>
      </c>
      <c r="N19" s="72" t="s">
        <v>631</v>
      </c>
      <c r="O19" s="72">
        <v>0</v>
      </c>
      <c r="P19" s="72" t="s">
        <v>631</v>
      </c>
      <c r="Q19" s="72">
        <v>0</v>
      </c>
      <c r="R19" s="279">
        <v>7</v>
      </c>
    </row>
    <row r="20" spans="1:18" ht="13.5">
      <c r="A20" s="254">
        <v>8</v>
      </c>
      <c r="B20" s="280"/>
      <c r="C20" s="323" t="s">
        <v>633</v>
      </c>
      <c r="D20" s="280"/>
      <c r="E20" s="83">
        <v>10</v>
      </c>
      <c r="F20" s="72" t="s">
        <v>631</v>
      </c>
      <c r="G20" s="72">
        <v>4</v>
      </c>
      <c r="H20" s="72" t="s">
        <v>631</v>
      </c>
      <c r="I20" s="72" t="s">
        <v>631</v>
      </c>
      <c r="J20" s="72">
        <v>6</v>
      </c>
      <c r="K20" s="72" t="s">
        <v>631</v>
      </c>
      <c r="L20" s="72" t="s">
        <v>631</v>
      </c>
      <c r="M20" s="72" t="s">
        <v>631</v>
      </c>
      <c r="N20" s="72" t="s">
        <v>631</v>
      </c>
      <c r="O20" s="72" t="s">
        <v>631</v>
      </c>
      <c r="P20" s="72" t="s">
        <v>631</v>
      </c>
      <c r="Q20" s="72" t="s">
        <v>631</v>
      </c>
      <c r="R20" s="279">
        <v>8</v>
      </c>
    </row>
    <row r="21" spans="1:18" ht="13.5">
      <c r="A21" s="254">
        <v>9</v>
      </c>
      <c r="B21" s="280"/>
      <c r="C21" s="308" t="s">
        <v>634</v>
      </c>
      <c r="D21" s="280"/>
      <c r="E21" s="83">
        <v>3717</v>
      </c>
      <c r="F21" s="72">
        <v>6</v>
      </c>
      <c r="G21" s="72">
        <v>143</v>
      </c>
      <c r="H21" s="72">
        <v>0</v>
      </c>
      <c r="I21" s="72">
        <v>0</v>
      </c>
      <c r="J21" s="72" t="s">
        <v>635</v>
      </c>
      <c r="K21" s="72" t="s">
        <v>635</v>
      </c>
      <c r="L21" s="72">
        <v>1</v>
      </c>
      <c r="M21" s="72" t="s">
        <v>635</v>
      </c>
      <c r="N21" s="72" t="s">
        <v>635</v>
      </c>
      <c r="O21" s="72">
        <v>1493</v>
      </c>
      <c r="P21" s="72" t="s">
        <v>635</v>
      </c>
      <c r="Q21" s="72">
        <v>2074</v>
      </c>
      <c r="R21" s="279">
        <v>9</v>
      </c>
    </row>
    <row r="22" spans="1:18" ht="13.5">
      <c r="A22" s="254">
        <v>10</v>
      </c>
      <c r="B22" s="280"/>
      <c r="C22" s="323" t="s">
        <v>636</v>
      </c>
      <c r="D22" s="280"/>
      <c r="E22" s="83">
        <v>10338</v>
      </c>
      <c r="F22" s="72">
        <v>353</v>
      </c>
      <c r="G22" s="72">
        <v>374</v>
      </c>
      <c r="H22" s="72">
        <v>1</v>
      </c>
      <c r="I22" s="72">
        <v>1</v>
      </c>
      <c r="J22" s="72">
        <v>0</v>
      </c>
      <c r="K22" s="72" t="s">
        <v>635</v>
      </c>
      <c r="L22" s="72">
        <v>4</v>
      </c>
      <c r="M22" s="72" t="s">
        <v>635</v>
      </c>
      <c r="N22" s="72" t="s">
        <v>635</v>
      </c>
      <c r="O22" s="72">
        <v>3505</v>
      </c>
      <c r="P22" s="72" t="s">
        <v>635</v>
      </c>
      <c r="Q22" s="72">
        <v>6101</v>
      </c>
      <c r="R22" s="279">
        <v>10</v>
      </c>
    </row>
    <row r="23" spans="1:18" ht="13.5">
      <c r="A23" s="254">
        <v>11</v>
      </c>
      <c r="B23" s="280"/>
      <c r="C23" s="308" t="s">
        <v>637</v>
      </c>
      <c r="D23" s="280"/>
      <c r="E23" s="83">
        <v>17025</v>
      </c>
      <c r="F23" s="72">
        <v>583</v>
      </c>
      <c r="G23" s="72">
        <v>1047</v>
      </c>
      <c r="H23" s="72">
        <v>0</v>
      </c>
      <c r="I23" s="72">
        <v>18</v>
      </c>
      <c r="J23" s="72" t="s">
        <v>635</v>
      </c>
      <c r="K23" s="72" t="s">
        <v>635</v>
      </c>
      <c r="L23" s="72" t="s">
        <v>635</v>
      </c>
      <c r="M23" s="72" t="s">
        <v>635</v>
      </c>
      <c r="N23" s="72" t="s">
        <v>635</v>
      </c>
      <c r="O23" s="72">
        <v>5353</v>
      </c>
      <c r="P23" s="72" t="s">
        <v>635</v>
      </c>
      <c r="Q23" s="72">
        <v>10023</v>
      </c>
      <c r="R23" s="279">
        <v>11</v>
      </c>
    </row>
    <row r="24" spans="1:18" ht="13.5">
      <c r="A24" s="254">
        <v>12</v>
      </c>
      <c r="B24" s="280"/>
      <c r="C24" s="308" t="s">
        <v>638</v>
      </c>
      <c r="D24" s="280"/>
      <c r="E24" s="83">
        <v>117</v>
      </c>
      <c r="F24" s="72">
        <v>73</v>
      </c>
      <c r="G24" s="72" t="s">
        <v>635</v>
      </c>
      <c r="H24" s="72" t="s">
        <v>635</v>
      </c>
      <c r="I24" s="72">
        <v>41</v>
      </c>
      <c r="J24" s="72">
        <v>3</v>
      </c>
      <c r="K24" s="72" t="s">
        <v>635</v>
      </c>
      <c r="L24" s="72" t="s">
        <v>635</v>
      </c>
      <c r="M24" s="72" t="s">
        <v>635</v>
      </c>
      <c r="N24" s="72" t="s">
        <v>635</v>
      </c>
      <c r="O24" s="72" t="s">
        <v>635</v>
      </c>
      <c r="P24" s="72" t="s">
        <v>635</v>
      </c>
      <c r="Q24" s="72" t="s">
        <v>635</v>
      </c>
      <c r="R24" s="279">
        <v>12</v>
      </c>
    </row>
    <row r="25" spans="1:18" ht="13.5">
      <c r="A25" s="254">
        <v>13</v>
      </c>
      <c r="B25" s="280"/>
      <c r="C25" s="308" t="s">
        <v>639</v>
      </c>
      <c r="D25" s="280"/>
      <c r="E25" s="83">
        <v>32970</v>
      </c>
      <c r="F25" s="72">
        <v>4667</v>
      </c>
      <c r="G25" s="72">
        <v>2651</v>
      </c>
      <c r="H25" s="72">
        <v>135</v>
      </c>
      <c r="I25" s="72">
        <v>310</v>
      </c>
      <c r="J25" s="72">
        <v>498</v>
      </c>
      <c r="K25" s="72" t="s">
        <v>635</v>
      </c>
      <c r="L25" s="72">
        <v>18</v>
      </c>
      <c r="M25" s="72">
        <v>0</v>
      </c>
      <c r="N25" s="72">
        <v>55</v>
      </c>
      <c r="O25" s="72">
        <v>9315</v>
      </c>
      <c r="P25" s="72">
        <v>4</v>
      </c>
      <c r="Q25" s="72">
        <v>15317</v>
      </c>
      <c r="R25" s="279">
        <v>13</v>
      </c>
    </row>
    <row r="26" spans="1:18" ht="13.5">
      <c r="A26" s="254">
        <v>14</v>
      </c>
      <c r="B26" s="280"/>
      <c r="C26" s="308" t="s">
        <v>410</v>
      </c>
      <c r="D26" s="280"/>
      <c r="E26" s="83">
        <v>462</v>
      </c>
      <c r="F26" s="72">
        <v>66</v>
      </c>
      <c r="G26" s="72">
        <v>104</v>
      </c>
      <c r="H26" s="72">
        <v>5</v>
      </c>
      <c r="I26" s="72">
        <v>15</v>
      </c>
      <c r="J26" s="72">
        <v>3</v>
      </c>
      <c r="K26" s="72" t="s">
        <v>635</v>
      </c>
      <c r="L26" s="72">
        <v>1</v>
      </c>
      <c r="M26" s="72" t="s">
        <v>635</v>
      </c>
      <c r="N26" s="72">
        <v>0</v>
      </c>
      <c r="O26" s="72">
        <v>9</v>
      </c>
      <c r="P26" s="72" t="s">
        <v>635</v>
      </c>
      <c r="Q26" s="72">
        <v>260</v>
      </c>
      <c r="R26" s="279">
        <v>14</v>
      </c>
    </row>
    <row r="27" spans="1:18" ht="13.5">
      <c r="A27" s="254">
        <v>15</v>
      </c>
      <c r="B27" s="280"/>
      <c r="C27" s="308" t="s">
        <v>411</v>
      </c>
      <c r="D27" s="280"/>
      <c r="E27" s="83">
        <v>13748</v>
      </c>
      <c r="F27" s="72">
        <v>3202</v>
      </c>
      <c r="G27" s="72">
        <v>780</v>
      </c>
      <c r="H27" s="72">
        <v>28</v>
      </c>
      <c r="I27" s="72">
        <v>41</v>
      </c>
      <c r="J27" s="72">
        <v>54</v>
      </c>
      <c r="K27" s="72" t="s">
        <v>635</v>
      </c>
      <c r="L27" s="72">
        <v>8</v>
      </c>
      <c r="M27" s="72" t="s">
        <v>635</v>
      </c>
      <c r="N27" s="72">
        <v>14</v>
      </c>
      <c r="O27" s="72">
        <v>3571</v>
      </c>
      <c r="P27" s="72">
        <v>0</v>
      </c>
      <c r="Q27" s="72">
        <v>6050</v>
      </c>
      <c r="R27" s="279">
        <v>15</v>
      </c>
    </row>
    <row r="28" spans="1:18" ht="13.5">
      <c r="A28" s="254">
        <v>16</v>
      </c>
      <c r="B28" s="280"/>
      <c r="C28" s="308" t="s">
        <v>640</v>
      </c>
      <c r="D28" s="280"/>
      <c r="E28" s="83">
        <v>10</v>
      </c>
      <c r="F28" s="72">
        <v>8</v>
      </c>
      <c r="G28" s="72" t="s">
        <v>635</v>
      </c>
      <c r="H28" s="72">
        <v>0</v>
      </c>
      <c r="I28" s="72" t="s">
        <v>635</v>
      </c>
      <c r="J28" s="72">
        <v>0</v>
      </c>
      <c r="K28" s="72" t="s">
        <v>635</v>
      </c>
      <c r="L28" s="72" t="s">
        <v>635</v>
      </c>
      <c r="M28" s="72" t="s">
        <v>635</v>
      </c>
      <c r="N28" s="72">
        <v>2</v>
      </c>
      <c r="O28" s="72">
        <v>0</v>
      </c>
      <c r="P28" s="72" t="s">
        <v>635</v>
      </c>
      <c r="Q28" s="72">
        <v>0</v>
      </c>
      <c r="R28" s="279">
        <v>16</v>
      </c>
    </row>
    <row r="29" spans="1:18" ht="13.5">
      <c r="A29" s="254">
        <v>17</v>
      </c>
      <c r="B29" s="280"/>
      <c r="C29" s="308" t="s">
        <v>412</v>
      </c>
      <c r="D29" s="280"/>
      <c r="E29" s="83">
        <v>17963</v>
      </c>
      <c r="F29" s="72">
        <v>3370</v>
      </c>
      <c r="G29" s="72">
        <v>222</v>
      </c>
      <c r="H29" s="72">
        <v>857</v>
      </c>
      <c r="I29" s="72">
        <v>481</v>
      </c>
      <c r="J29" s="72">
        <v>478</v>
      </c>
      <c r="K29" s="72" t="s">
        <v>635</v>
      </c>
      <c r="L29" s="72">
        <v>67</v>
      </c>
      <c r="M29" s="72" t="s">
        <v>635</v>
      </c>
      <c r="N29" s="72">
        <v>43</v>
      </c>
      <c r="O29" s="72">
        <v>4665</v>
      </c>
      <c r="P29" s="72">
        <v>10</v>
      </c>
      <c r="Q29" s="72">
        <v>7772</v>
      </c>
      <c r="R29" s="279">
        <v>17</v>
      </c>
    </row>
    <row r="30" spans="1:18" ht="13.5">
      <c r="A30" s="254">
        <v>18</v>
      </c>
      <c r="B30" s="280"/>
      <c r="C30" s="308" t="s">
        <v>641</v>
      </c>
      <c r="D30" s="280"/>
      <c r="E30" s="83">
        <v>186</v>
      </c>
      <c r="F30" s="72">
        <v>59</v>
      </c>
      <c r="G30" s="72">
        <v>37</v>
      </c>
      <c r="H30" s="72">
        <v>11</v>
      </c>
      <c r="I30" s="72">
        <v>3</v>
      </c>
      <c r="J30" s="72">
        <v>61</v>
      </c>
      <c r="K30" s="72">
        <v>0</v>
      </c>
      <c r="L30" s="72">
        <v>0</v>
      </c>
      <c r="M30" s="72" t="s">
        <v>635</v>
      </c>
      <c r="N30" s="72">
        <v>2</v>
      </c>
      <c r="O30" s="72">
        <v>5</v>
      </c>
      <c r="P30" s="72">
        <v>2</v>
      </c>
      <c r="Q30" s="72">
        <v>6</v>
      </c>
      <c r="R30" s="279">
        <v>18</v>
      </c>
    </row>
    <row r="31" spans="1:18" ht="13.5">
      <c r="A31" s="254">
        <v>19</v>
      </c>
      <c r="B31" s="280"/>
      <c r="C31" s="308" t="s">
        <v>413</v>
      </c>
      <c r="D31" s="280"/>
      <c r="E31" s="83">
        <v>3818</v>
      </c>
      <c r="F31" s="72">
        <v>1147</v>
      </c>
      <c r="G31" s="72">
        <v>807</v>
      </c>
      <c r="H31" s="72">
        <v>99</v>
      </c>
      <c r="I31" s="72">
        <v>0</v>
      </c>
      <c r="J31" s="72">
        <v>1752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13</v>
      </c>
      <c r="R31" s="279">
        <v>19</v>
      </c>
    </row>
    <row r="32" spans="1:18" ht="13.5">
      <c r="A32" s="254">
        <v>20</v>
      </c>
      <c r="B32" s="280"/>
      <c r="C32" s="308" t="s">
        <v>414</v>
      </c>
      <c r="D32" s="280"/>
      <c r="E32" s="83">
        <v>278</v>
      </c>
      <c r="F32" s="72">
        <v>15</v>
      </c>
      <c r="G32" s="72">
        <v>35</v>
      </c>
      <c r="H32" s="72">
        <v>5</v>
      </c>
      <c r="I32" s="72">
        <v>0</v>
      </c>
      <c r="J32" s="72">
        <v>223</v>
      </c>
      <c r="K32" s="72" t="s">
        <v>635</v>
      </c>
      <c r="L32" s="72">
        <v>0</v>
      </c>
      <c r="M32" s="72" t="s">
        <v>635</v>
      </c>
      <c r="N32" s="72" t="s">
        <v>635</v>
      </c>
      <c r="O32" s="72">
        <v>0</v>
      </c>
      <c r="P32" s="72">
        <v>0</v>
      </c>
      <c r="Q32" s="72">
        <v>0</v>
      </c>
      <c r="R32" s="279">
        <v>20</v>
      </c>
    </row>
    <row r="33" spans="1:18" ht="13.5">
      <c r="A33" s="254">
        <v>21</v>
      </c>
      <c r="B33" s="280"/>
      <c r="C33" s="308" t="s">
        <v>642</v>
      </c>
      <c r="D33" s="280"/>
      <c r="E33" s="83">
        <v>0</v>
      </c>
      <c r="F33" s="72" t="s">
        <v>635</v>
      </c>
      <c r="G33" s="72" t="s">
        <v>635</v>
      </c>
      <c r="H33" s="72" t="s">
        <v>635</v>
      </c>
      <c r="I33" s="72" t="s">
        <v>635</v>
      </c>
      <c r="J33" s="72" t="s">
        <v>635</v>
      </c>
      <c r="K33" s="72" t="s">
        <v>635</v>
      </c>
      <c r="L33" s="72" t="s">
        <v>635</v>
      </c>
      <c r="M33" s="72" t="s">
        <v>635</v>
      </c>
      <c r="N33" s="72" t="s">
        <v>635</v>
      </c>
      <c r="O33" s="72">
        <v>0</v>
      </c>
      <c r="P33" s="72" t="s">
        <v>635</v>
      </c>
      <c r="Q33" s="72">
        <v>0</v>
      </c>
      <c r="R33" s="279">
        <v>21</v>
      </c>
    </row>
    <row r="34" spans="1:18" ht="13.5">
      <c r="A34" s="254">
        <v>22</v>
      </c>
      <c r="B34" s="280"/>
      <c r="C34" s="308" t="s">
        <v>643</v>
      </c>
      <c r="D34" s="510"/>
      <c r="E34" s="72" t="s">
        <v>635</v>
      </c>
      <c r="F34" s="72" t="s">
        <v>635</v>
      </c>
      <c r="G34" s="72" t="s">
        <v>635</v>
      </c>
      <c r="H34" s="72" t="s">
        <v>635</v>
      </c>
      <c r="I34" s="72" t="s">
        <v>635</v>
      </c>
      <c r="J34" s="72" t="s">
        <v>635</v>
      </c>
      <c r="K34" s="72" t="s">
        <v>635</v>
      </c>
      <c r="L34" s="72" t="s">
        <v>635</v>
      </c>
      <c r="M34" s="72" t="s">
        <v>635</v>
      </c>
      <c r="N34" s="72" t="s">
        <v>635</v>
      </c>
      <c r="O34" s="72" t="s">
        <v>635</v>
      </c>
      <c r="P34" s="72" t="s">
        <v>635</v>
      </c>
      <c r="Q34" s="72" t="s">
        <v>635</v>
      </c>
      <c r="R34" s="279">
        <v>22</v>
      </c>
    </row>
    <row r="35" spans="1:18" ht="13.5">
      <c r="A35" s="254">
        <v>23</v>
      </c>
      <c r="B35" s="280"/>
      <c r="C35" s="308" t="s">
        <v>644</v>
      </c>
      <c r="D35" s="280"/>
      <c r="E35" s="83">
        <v>10</v>
      </c>
      <c r="F35" s="72">
        <v>1</v>
      </c>
      <c r="G35" s="72" t="s">
        <v>635</v>
      </c>
      <c r="H35" s="72" t="s">
        <v>635</v>
      </c>
      <c r="I35" s="72" t="s">
        <v>635</v>
      </c>
      <c r="J35" s="72">
        <v>8</v>
      </c>
      <c r="K35" s="72" t="s">
        <v>635</v>
      </c>
      <c r="L35" s="72" t="s">
        <v>635</v>
      </c>
      <c r="M35" s="72" t="s">
        <v>635</v>
      </c>
      <c r="N35" s="72" t="s">
        <v>635</v>
      </c>
      <c r="O35" s="72" t="s">
        <v>635</v>
      </c>
      <c r="P35" s="72" t="s">
        <v>635</v>
      </c>
      <c r="Q35" s="72">
        <v>0</v>
      </c>
      <c r="R35" s="279">
        <v>23</v>
      </c>
    </row>
    <row r="36" spans="1:18" ht="13.5">
      <c r="A36" s="254">
        <v>24</v>
      </c>
      <c r="B36" s="280"/>
      <c r="C36" s="308" t="s">
        <v>415</v>
      </c>
      <c r="D36" s="280"/>
      <c r="E36" s="83">
        <v>793</v>
      </c>
      <c r="F36" s="72">
        <v>25</v>
      </c>
      <c r="G36" s="72">
        <v>105</v>
      </c>
      <c r="H36" s="72">
        <v>15</v>
      </c>
      <c r="I36" s="72" t="s">
        <v>622</v>
      </c>
      <c r="J36" s="72">
        <v>648</v>
      </c>
      <c r="K36" s="72" t="s">
        <v>622</v>
      </c>
      <c r="L36" s="72" t="s">
        <v>622</v>
      </c>
      <c r="M36" s="72" t="s">
        <v>622</v>
      </c>
      <c r="N36" s="72" t="s">
        <v>622</v>
      </c>
      <c r="O36" s="72" t="s">
        <v>622</v>
      </c>
      <c r="P36" s="72" t="s">
        <v>622</v>
      </c>
      <c r="Q36" s="72">
        <v>0</v>
      </c>
      <c r="R36" s="279">
        <v>24</v>
      </c>
    </row>
    <row r="37" spans="1:18" ht="13.5">
      <c r="A37" s="254">
        <v>25</v>
      </c>
      <c r="B37" s="280"/>
      <c r="C37" s="308" t="s">
        <v>416</v>
      </c>
      <c r="D37" s="280"/>
      <c r="E37" s="83">
        <v>630</v>
      </c>
      <c r="F37" s="72">
        <v>106</v>
      </c>
      <c r="G37" s="72">
        <v>256</v>
      </c>
      <c r="H37" s="72">
        <v>13</v>
      </c>
      <c r="I37" s="72">
        <v>3</v>
      </c>
      <c r="J37" s="72">
        <v>249</v>
      </c>
      <c r="K37" s="72" t="s">
        <v>622</v>
      </c>
      <c r="L37" s="72">
        <v>0</v>
      </c>
      <c r="M37" s="72" t="s">
        <v>622</v>
      </c>
      <c r="N37" s="72">
        <v>1</v>
      </c>
      <c r="O37" s="72">
        <v>0</v>
      </c>
      <c r="P37" s="72" t="s">
        <v>622</v>
      </c>
      <c r="Q37" s="72">
        <v>2</v>
      </c>
      <c r="R37" s="279">
        <v>25</v>
      </c>
    </row>
    <row r="38" spans="1:18" ht="13.5">
      <c r="A38" s="254">
        <v>26</v>
      </c>
      <c r="B38" s="280"/>
      <c r="C38" s="308" t="s">
        <v>645</v>
      </c>
      <c r="D38" s="280"/>
      <c r="E38" s="83">
        <v>27</v>
      </c>
      <c r="F38" s="72">
        <v>2</v>
      </c>
      <c r="G38" s="72">
        <v>25</v>
      </c>
      <c r="H38" s="72">
        <v>0</v>
      </c>
      <c r="I38" s="72">
        <v>0</v>
      </c>
      <c r="J38" s="72">
        <v>1</v>
      </c>
      <c r="K38" s="72" t="s">
        <v>622</v>
      </c>
      <c r="L38" s="72" t="s">
        <v>622</v>
      </c>
      <c r="M38" s="72" t="s">
        <v>622</v>
      </c>
      <c r="N38" s="72" t="s">
        <v>622</v>
      </c>
      <c r="O38" s="72">
        <v>0</v>
      </c>
      <c r="P38" s="72" t="s">
        <v>622</v>
      </c>
      <c r="Q38" s="72">
        <v>0</v>
      </c>
      <c r="R38" s="279">
        <v>26</v>
      </c>
    </row>
    <row r="39" spans="1:18" ht="13.5">
      <c r="A39" s="254">
        <v>27</v>
      </c>
      <c r="B39" s="280"/>
      <c r="C39" s="308" t="s">
        <v>646</v>
      </c>
      <c r="D39" s="280"/>
      <c r="E39" s="83">
        <v>831</v>
      </c>
      <c r="F39" s="72">
        <v>255</v>
      </c>
      <c r="G39" s="72">
        <v>47</v>
      </c>
      <c r="H39" s="72">
        <v>87</v>
      </c>
      <c r="I39" s="72">
        <v>18</v>
      </c>
      <c r="J39" s="72">
        <v>88</v>
      </c>
      <c r="K39" s="72" t="s">
        <v>622</v>
      </c>
      <c r="L39" s="72">
        <v>3</v>
      </c>
      <c r="M39" s="72" t="s">
        <v>622</v>
      </c>
      <c r="N39" s="72">
        <v>10</v>
      </c>
      <c r="O39" s="72">
        <v>85</v>
      </c>
      <c r="P39" s="72">
        <v>3</v>
      </c>
      <c r="Q39" s="72">
        <v>235</v>
      </c>
      <c r="R39" s="279">
        <v>27</v>
      </c>
    </row>
    <row r="40" spans="1:18" ht="13.5">
      <c r="A40" s="254">
        <v>28</v>
      </c>
      <c r="B40" s="280"/>
      <c r="C40" s="308" t="s">
        <v>647</v>
      </c>
      <c r="D40" s="280"/>
      <c r="E40" s="83">
        <v>965</v>
      </c>
      <c r="F40" s="72">
        <v>216</v>
      </c>
      <c r="G40" s="72">
        <v>230</v>
      </c>
      <c r="H40" s="72">
        <v>27</v>
      </c>
      <c r="I40" s="72">
        <v>4</v>
      </c>
      <c r="J40" s="72">
        <v>383</v>
      </c>
      <c r="K40" s="72" t="s">
        <v>622</v>
      </c>
      <c r="L40" s="72">
        <v>0</v>
      </c>
      <c r="M40" s="72" t="s">
        <v>622</v>
      </c>
      <c r="N40" s="72">
        <v>3</v>
      </c>
      <c r="O40" s="72">
        <v>27</v>
      </c>
      <c r="P40" s="72">
        <v>4</v>
      </c>
      <c r="Q40" s="72">
        <v>69</v>
      </c>
      <c r="R40" s="279">
        <v>28</v>
      </c>
    </row>
    <row r="41" spans="1:18" ht="13.5">
      <c r="A41" s="254">
        <v>29</v>
      </c>
      <c r="B41" s="280"/>
      <c r="C41" s="308" t="s">
        <v>648</v>
      </c>
      <c r="D41" s="280"/>
      <c r="E41" s="83">
        <v>20</v>
      </c>
      <c r="F41" s="72">
        <v>13</v>
      </c>
      <c r="G41" s="72">
        <v>0</v>
      </c>
      <c r="H41" s="72">
        <v>5</v>
      </c>
      <c r="I41" s="72">
        <v>0</v>
      </c>
      <c r="J41" s="72">
        <v>0</v>
      </c>
      <c r="K41" s="72" t="s">
        <v>622</v>
      </c>
      <c r="L41" s="72">
        <v>0</v>
      </c>
      <c r="M41" s="72" t="s">
        <v>622</v>
      </c>
      <c r="N41" s="72">
        <v>0</v>
      </c>
      <c r="O41" s="72">
        <v>0</v>
      </c>
      <c r="P41" s="72">
        <v>0</v>
      </c>
      <c r="Q41" s="72">
        <v>1</v>
      </c>
      <c r="R41" s="279">
        <v>29</v>
      </c>
    </row>
    <row r="42" spans="1:18" ht="13.5">
      <c r="A42" s="254">
        <v>30</v>
      </c>
      <c r="B42" s="280"/>
      <c r="C42" s="308" t="s">
        <v>649</v>
      </c>
      <c r="D42" s="280"/>
      <c r="E42" s="83">
        <v>303</v>
      </c>
      <c r="F42" s="72">
        <v>26</v>
      </c>
      <c r="G42" s="72">
        <v>3</v>
      </c>
      <c r="H42" s="72">
        <v>22</v>
      </c>
      <c r="I42" s="72">
        <v>25</v>
      </c>
      <c r="J42" s="72">
        <v>6</v>
      </c>
      <c r="K42" s="72" t="s">
        <v>622</v>
      </c>
      <c r="L42" s="72">
        <v>0</v>
      </c>
      <c r="M42" s="72" t="s">
        <v>622</v>
      </c>
      <c r="N42" s="72">
        <v>3</v>
      </c>
      <c r="O42" s="72">
        <v>109</v>
      </c>
      <c r="P42" s="72">
        <v>15</v>
      </c>
      <c r="Q42" s="72">
        <v>93</v>
      </c>
      <c r="R42" s="279">
        <v>30</v>
      </c>
    </row>
    <row r="43" spans="1:18" ht="13.5">
      <c r="A43" s="254">
        <v>31</v>
      </c>
      <c r="B43" s="280"/>
      <c r="C43" s="308" t="s">
        <v>417</v>
      </c>
      <c r="D43" s="280"/>
      <c r="E43" s="83">
        <v>745</v>
      </c>
      <c r="F43" s="72">
        <v>251</v>
      </c>
      <c r="G43" s="72">
        <v>130</v>
      </c>
      <c r="H43" s="72">
        <v>217</v>
      </c>
      <c r="I43" s="72">
        <v>30</v>
      </c>
      <c r="J43" s="72">
        <v>81</v>
      </c>
      <c r="K43" s="72" t="s">
        <v>622</v>
      </c>
      <c r="L43" s="72">
        <v>21</v>
      </c>
      <c r="M43" s="72" t="s">
        <v>622</v>
      </c>
      <c r="N43" s="72">
        <v>0</v>
      </c>
      <c r="O43" s="72">
        <v>2</v>
      </c>
      <c r="P43" s="72" t="s">
        <v>622</v>
      </c>
      <c r="Q43" s="72">
        <v>12</v>
      </c>
      <c r="R43" s="279">
        <v>31</v>
      </c>
    </row>
    <row r="44" spans="1:18" ht="13.5">
      <c r="A44" s="254">
        <v>32</v>
      </c>
      <c r="B44" s="280"/>
      <c r="C44" s="308" t="s">
        <v>418</v>
      </c>
      <c r="D44" s="280"/>
      <c r="E44" s="83">
        <v>206</v>
      </c>
      <c r="F44" s="72">
        <v>119</v>
      </c>
      <c r="G44" s="72">
        <v>8</v>
      </c>
      <c r="H44" s="72">
        <v>26</v>
      </c>
      <c r="I44" s="72">
        <v>2</v>
      </c>
      <c r="J44" s="72">
        <v>30</v>
      </c>
      <c r="K44" s="72">
        <v>12</v>
      </c>
      <c r="L44" s="72">
        <v>3</v>
      </c>
      <c r="M44" s="72">
        <v>2</v>
      </c>
      <c r="N44" s="72">
        <v>1</v>
      </c>
      <c r="O44" s="72">
        <v>1</v>
      </c>
      <c r="P44" s="72">
        <v>0</v>
      </c>
      <c r="Q44" s="72">
        <v>3</v>
      </c>
      <c r="R44" s="279">
        <v>32</v>
      </c>
    </row>
    <row r="45" spans="1:18" ht="13.5">
      <c r="A45" s="254">
        <v>33</v>
      </c>
      <c r="B45" s="280"/>
      <c r="C45" s="308" t="s">
        <v>650</v>
      </c>
      <c r="D45" s="280"/>
      <c r="E45" s="83" t="s">
        <v>622</v>
      </c>
      <c r="F45" s="72" t="s">
        <v>622</v>
      </c>
      <c r="G45" s="72" t="s">
        <v>622</v>
      </c>
      <c r="H45" s="72" t="s">
        <v>622</v>
      </c>
      <c r="I45" s="72" t="s">
        <v>622</v>
      </c>
      <c r="J45" s="72" t="s">
        <v>622</v>
      </c>
      <c r="K45" s="72" t="s">
        <v>622</v>
      </c>
      <c r="L45" s="72" t="s">
        <v>622</v>
      </c>
      <c r="M45" s="72" t="s">
        <v>622</v>
      </c>
      <c r="N45" s="72" t="s">
        <v>622</v>
      </c>
      <c r="O45" s="72" t="s">
        <v>622</v>
      </c>
      <c r="P45" s="72" t="s">
        <v>622</v>
      </c>
      <c r="Q45" s="72" t="s">
        <v>622</v>
      </c>
      <c r="R45" s="279">
        <v>33</v>
      </c>
    </row>
    <row r="46" spans="1:18" ht="13.5">
      <c r="A46" s="254">
        <v>34</v>
      </c>
      <c r="B46" s="280"/>
      <c r="C46" s="308" t="s">
        <v>419</v>
      </c>
      <c r="D46" s="280"/>
      <c r="E46" s="83">
        <v>114</v>
      </c>
      <c r="F46" s="72">
        <v>4</v>
      </c>
      <c r="G46" s="72">
        <v>15</v>
      </c>
      <c r="H46" s="72">
        <v>31</v>
      </c>
      <c r="I46" s="72">
        <v>0</v>
      </c>
      <c r="J46" s="72">
        <v>63</v>
      </c>
      <c r="K46" s="72" t="s">
        <v>622</v>
      </c>
      <c r="L46" s="72">
        <v>0</v>
      </c>
      <c r="M46" s="72" t="s">
        <v>622</v>
      </c>
      <c r="N46" s="72">
        <v>1</v>
      </c>
      <c r="O46" s="72">
        <v>1</v>
      </c>
      <c r="P46" s="72">
        <v>0</v>
      </c>
      <c r="Q46" s="72">
        <v>0</v>
      </c>
      <c r="R46" s="279">
        <v>34</v>
      </c>
    </row>
    <row r="47" spans="1:18" ht="13.5">
      <c r="A47" s="254">
        <v>35</v>
      </c>
      <c r="B47" s="280"/>
      <c r="C47" s="308" t="s">
        <v>264</v>
      </c>
      <c r="D47" s="280"/>
      <c r="E47" s="83">
        <v>370</v>
      </c>
      <c r="F47" s="72">
        <v>24</v>
      </c>
      <c r="G47" s="72">
        <v>271</v>
      </c>
      <c r="H47" s="72">
        <v>9</v>
      </c>
      <c r="I47" s="72">
        <v>3</v>
      </c>
      <c r="J47" s="72">
        <v>14</v>
      </c>
      <c r="K47" s="72" t="s">
        <v>622</v>
      </c>
      <c r="L47" s="72">
        <v>0</v>
      </c>
      <c r="M47" s="72" t="s">
        <v>622</v>
      </c>
      <c r="N47" s="72">
        <v>0</v>
      </c>
      <c r="O47" s="72">
        <v>1</v>
      </c>
      <c r="P47" s="72" t="s">
        <v>622</v>
      </c>
      <c r="Q47" s="72">
        <v>48</v>
      </c>
      <c r="R47" s="279">
        <v>35</v>
      </c>
    </row>
    <row r="48" spans="1:18" ht="13.5">
      <c r="A48" s="254">
        <v>36</v>
      </c>
      <c r="B48" s="280"/>
      <c r="C48" s="308" t="s">
        <v>420</v>
      </c>
      <c r="D48" s="280"/>
      <c r="E48" s="83">
        <v>4561</v>
      </c>
      <c r="F48" s="72">
        <v>1035</v>
      </c>
      <c r="G48" s="72">
        <v>829</v>
      </c>
      <c r="H48" s="72">
        <v>261</v>
      </c>
      <c r="I48" s="72">
        <v>55</v>
      </c>
      <c r="J48" s="72">
        <v>1646</v>
      </c>
      <c r="K48" s="72">
        <v>4</v>
      </c>
      <c r="L48" s="72">
        <v>36</v>
      </c>
      <c r="M48" s="72">
        <v>4</v>
      </c>
      <c r="N48" s="72">
        <v>87</v>
      </c>
      <c r="O48" s="72">
        <v>231</v>
      </c>
      <c r="P48" s="72">
        <v>14</v>
      </c>
      <c r="Q48" s="72">
        <v>359</v>
      </c>
      <c r="R48" s="279">
        <v>36</v>
      </c>
    </row>
    <row r="49" spans="1:18" ht="13.5">
      <c r="A49" s="509">
        <v>37</v>
      </c>
      <c r="B49" s="319"/>
      <c r="C49" s="320" t="s">
        <v>421</v>
      </c>
      <c r="D49" s="319"/>
      <c r="E49" s="321">
        <v>30</v>
      </c>
      <c r="F49" s="322">
        <v>9</v>
      </c>
      <c r="G49" s="322">
        <v>16</v>
      </c>
      <c r="H49" s="322">
        <v>0</v>
      </c>
      <c r="I49" s="322" t="s">
        <v>622</v>
      </c>
      <c r="J49" s="322">
        <v>6</v>
      </c>
      <c r="K49" s="322">
        <v>0</v>
      </c>
      <c r="L49" s="322" t="s">
        <v>622</v>
      </c>
      <c r="M49" s="322">
        <v>0</v>
      </c>
      <c r="N49" s="322" t="s">
        <v>622</v>
      </c>
      <c r="O49" s="322" t="s">
        <v>622</v>
      </c>
      <c r="P49" s="322" t="s">
        <v>622</v>
      </c>
      <c r="Q49" s="322" t="s">
        <v>622</v>
      </c>
      <c r="R49" s="363">
        <v>37</v>
      </c>
    </row>
    <row r="50" spans="1:18" ht="13.5">
      <c r="A50" s="254">
        <v>38</v>
      </c>
      <c r="B50" s="280"/>
      <c r="C50" s="308" t="s">
        <v>651</v>
      </c>
      <c r="D50" s="280"/>
      <c r="E50" s="83" t="s">
        <v>622</v>
      </c>
      <c r="F50" s="72" t="s">
        <v>622</v>
      </c>
      <c r="G50" s="72" t="s">
        <v>622</v>
      </c>
      <c r="H50" s="72" t="s">
        <v>622</v>
      </c>
      <c r="I50" s="72" t="s">
        <v>622</v>
      </c>
      <c r="J50" s="72" t="s">
        <v>622</v>
      </c>
      <c r="K50" s="72" t="s">
        <v>622</v>
      </c>
      <c r="L50" s="72" t="s">
        <v>622</v>
      </c>
      <c r="M50" s="72" t="s">
        <v>622</v>
      </c>
      <c r="N50" s="72" t="s">
        <v>622</v>
      </c>
      <c r="O50" s="72" t="s">
        <v>622</v>
      </c>
      <c r="P50" s="72" t="s">
        <v>622</v>
      </c>
      <c r="Q50" s="72" t="s">
        <v>622</v>
      </c>
      <c r="R50" s="279">
        <v>38</v>
      </c>
    </row>
    <row r="51" spans="1:18" ht="13.5">
      <c r="A51" s="254">
        <v>39</v>
      </c>
      <c r="B51" s="280"/>
      <c r="C51" s="308" t="s">
        <v>652</v>
      </c>
      <c r="D51" s="280"/>
      <c r="E51" s="83">
        <v>0</v>
      </c>
      <c r="F51" s="72">
        <v>0</v>
      </c>
      <c r="G51" s="72">
        <v>0</v>
      </c>
      <c r="H51" s="72" t="s">
        <v>622</v>
      </c>
      <c r="I51" s="72" t="s">
        <v>622</v>
      </c>
      <c r="J51" s="72" t="s">
        <v>622</v>
      </c>
      <c r="K51" s="72">
        <v>0</v>
      </c>
      <c r="L51" s="72" t="s">
        <v>622</v>
      </c>
      <c r="M51" s="72" t="s">
        <v>622</v>
      </c>
      <c r="N51" s="72" t="s">
        <v>622</v>
      </c>
      <c r="O51" s="72" t="s">
        <v>622</v>
      </c>
      <c r="P51" s="72" t="s">
        <v>622</v>
      </c>
      <c r="Q51" s="72" t="s">
        <v>622</v>
      </c>
      <c r="R51" s="279">
        <v>39</v>
      </c>
    </row>
    <row r="52" spans="1:18" ht="13.5">
      <c r="A52" s="254">
        <v>40</v>
      </c>
      <c r="B52" s="280"/>
      <c r="C52" s="308" t="s">
        <v>422</v>
      </c>
      <c r="D52" s="280"/>
      <c r="E52" s="83">
        <v>30</v>
      </c>
      <c r="F52" s="72">
        <v>8</v>
      </c>
      <c r="G52" s="72">
        <v>16</v>
      </c>
      <c r="H52" s="72">
        <v>0</v>
      </c>
      <c r="I52" s="72" t="s">
        <v>622</v>
      </c>
      <c r="J52" s="72">
        <v>6</v>
      </c>
      <c r="K52" s="72">
        <v>0</v>
      </c>
      <c r="L52" s="72" t="s">
        <v>622</v>
      </c>
      <c r="M52" s="72">
        <v>0</v>
      </c>
      <c r="N52" s="72" t="s">
        <v>622</v>
      </c>
      <c r="O52" s="72" t="s">
        <v>622</v>
      </c>
      <c r="P52" s="72" t="s">
        <v>622</v>
      </c>
      <c r="Q52" s="72" t="s">
        <v>622</v>
      </c>
      <c r="R52" s="279">
        <v>40</v>
      </c>
    </row>
    <row r="53" spans="1:18" ht="13.5">
      <c r="A53" s="509">
        <v>41</v>
      </c>
      <c r="B53" s="319"/>
      <c r="C53" s="320" t="s">
        <v>423</v>
      </c>
      <c r="D53" s="319"/>
      <c r="E53" s="321">
        <v>5354</v>
      </c>
      <c r="F53" s="322">
        <v>3095</v>
      </c>
      <c r="G53" s="322">
        <v>0</v>
      </c>
      <c r="H53" s="322">
        <v>0</v>
      </c>
      <c r="I53" s="322">
        <v>0</v>
      </c>
      <c r="J53" s="322">
        <v>0</v>
      </c>
      <c r="K53" s="322">
        <v>0</v>
      </c>
      <c r="L53" s="322" t="s">
        <v>622</v>
      </c>
      <c r="M53" s="322">
        <v>1</v>
      </c>
      <c r="N53" s="322" t="s">
        <v>622</v>
      </c>
      <c r="O53" s="322">
        <v>1372</v>
      </c>
      <c r="P53" s="322" t="s">
        <v>622</v>
      </c>
      <c r="Q53" s="322">
        <v>886</v>
      </c>
      <c r="R53" s="363">
        <v>41</v>
      </c>
    </row>
    <row r="54" spans="1:18" ht="13.5">
      <c r="A54" s="254">
        <v>42</v>
      </c>
      <c r="B54" s="280"/>
      <c r="C54" s="308" t="s">
        <v>653</v>
      </c>
      <c r="D54" s="280"/>
      <c r="E54" s="83">
        <v>187</v>
      </c>
      <c r="F54" s="72" t="s">
        <v>654</v>
      </c>
      <c r="G54" s="72" t="s">
        <v>635</v>
      </c>
      <c r="H54" s="72" t="s">
        <v>635</v>
      </c>
      <c r="I54" s="72" t="s">
        <v>635</v>
      </c>
      <c r="J54" s="72">
        <v>0</v>
      </c>
      <c r="K54" s="72" t="s">
        <v>635</v>
      </c>
      <c r="L54" s="72" t="s">
        <v>635</v>
      </c>
      <c r="M54" s="72" t="s">
        <v>635</v>
      </c>
      <c r="N54" s="72" t="s">
        <v>635</v>
      </c>
      <c r="O54" s="72" t="s">
        <v>654</v>
      </c>
      <c r="P54" s="72" t="s">
        <v>635</v>
      </c>
      <c r="Q54" s="72" t="s">
        <v>654</v>
      </c>
      <c r="R54" s="279">
        <v>42</v>
      </c>
    </row>
    <row r="55" spans="1:18" ht="13.5">
      <c r="A55" s="254">
        <v>43</v>
      </c>
      <c r="B55" s="280"/>
      <c r="C55" s="308" t="s">
        <v>655</v>
      </c>
      <c r="D55" s="280"/>
      <c r="E55" s="83">
        <v>5163</v>
      </c>
      <c r="F55" s="72" t="s">
        <v>654</v>
      </c>
      <c r="G55" s="72" t="s">
        <v>635</v>
      </c>
      <c r="H55" s="72" t="s">
        <v>635</v>
      </c>
      <c r="I55" s="72" t="s">
        <v>635</v>
      </c>
      <c r="J55" s="72" t="s">
        <v>635</v>
      </c>
      <c r="K55" s="72" t="s">
        <v>635</v>
      </c>
      <c r="L55" s="72" t="s">
        <v>635</v>
      </c>
      <c r="M55" s="72" t="s">
        <v>635</v>
      </c>
      <c r="N55" s="72" t="s">
        <v>635</v>
      </c>
      <c r="O55" s="72" t="s">
        <v>654</v>
      </c>
      <c r="P55" s="72" t="s">
        <v>635</v>
      </c>
      <c r="Q55" s="72" t="s">
        <v>654</v>
      </c>
      <c r="R55" s="279">
        <v>43</v>
      </c>
    </row>
    <row r="56" spans="1:18" ht="13.5">
      <c r="A56" s="254">
        <v>44</v>
      </c>
      <c r="B56" s="280"/>
      <c r="C56" s="308" t="s">
        <v>424</v>
      </c>
      <c r="D56" s="280"/>
      <c r="E56" s="83">
        <v>1</v>
      </c>
      <c r="F56" s="72">
        <v>1</v>
      </c>
      <c r="G56" s="72">
        <v>0</v>
      </c>
      <c r="H56" s="72" t="s">
        <v>635</v>
      </c>
      <c r="I56" s="72" t="s">
        <v>635</v>
      </c>
      <c r="J56" s="72">
        <v>0</v>
      </c>
      <c r="K56" s="72">
        <v>0</v>
      </c>
      <c r="L56" s="72" t="s">
        <v>635</v>
      </c>
      <c r="M56" s="72">
        <v>0</v>
      </c>
      <c r="N56" s="72" t="s">
        <v>635</v>
      </c>
      <c r="O56" s="72" t="s">
        <v>635</v>
      </c>
      <c r="P56" s="72" t="s">
        <v>635</v>
      </c>
      <c r="Q56" s="72">
        <v>0</v>
      </c>
      <c r="R56" s="279">
        <v>44</v>
      </c>
    </row>
    <row r="57" spans="1:18" ht="13.5">
      <c r="A57" s="254">
        <v>45</v>
      </c>
      <c r="B57" s="280"/>
      <c r="C57" s="308" t="s">
        <v>425</v>
      </c>
      <c r="D57" s="280"/>
      <c r="E57" s="83">
        <v>3</v>
      </c>
      <c r="F57" s="72">
        <v>2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 t="s">
        <v>635</v>
      </c>
      <c r="M57" s="72">
        <v>1</v>
      </c>
      <c r="N57" s="72" t="s">
        <v>635</v>
      </c>
      <c r="O57" s="72" t="s">
        <v>635</v>
      </c>
      <c r="P57" s="72" t="s">
        <v>635</v>
      </c>
      <c r="Q57" s="72">
        <v>0</v>
      </c>
      <c r="R57" s="279">
        <v>45</v>
      </c>
    </row>
    <row r="58" spans="1:18" ht="13.5">
      <c r="A58" s="509">
        <v>46</v>
      </c>
      <c r="B58" s="319"/>
      <c r="C58" s="320" t="s">
        <v>426</v>
      </c>
      <c r="D58" s="319"/>
      <c r="E58" s="321" t="s">
        <v>635</v>
      </c>
      <c r="F58" s="322" t="s">
        <v>635</v>
      </c>
      <c r="G58" s="322" t="s">
        <v>635</v>
      </c>
      <c r="H58" s="322" t="s">
        <v>635</v>
      </c>
      <c r="I58" s="322" t="s">
        <v>635</v>
      </c>
      <c r="J58" s="322" t="s">
        <v>635</v>
      </c>
      <c r="K58" s="322" t="s">
        <v>635</v>
      </c>
      <c r="L58" s="322" t="s">
        <v>635</v>
      </c>
      <c r="M58" s="322" t="s">
        <v>635</v>
      </c>
      <c r="N58" s="322" t="s">
        <v>635</v>
      </c>
      <c r="O58" s="322" t="s">
        <v>635</v>
      </c>
      <c r="P58" s="322" t="s">
        <v>635</v>
      </c>
      <c r="Q58" s="322" t="s">
        <v>635</v>
      </c>
      <c r="R58" s="363">
        <v>46</v>
      </c>
    </row>
    <row r="59" spans="1:18" ht="13.5">
      <c r="A59" s="509">
        <v>47</v>
      </c>
      <c r="B59" s="319"/>
      <c r="C59" s="320" t="s">
        <v>427</v>
      </c>
      <c r="D59" s="319"/>
      <c r="E59" s="321">
        <v>1143</v>
      </c>
      <c r="F59" s="322">
        <v>268</v>
      </c>
      <c r="G59" s="322">
        <v>13</v>
      </c>
      <c r="H59" s="322">
        <v>76</v>
      </c>
      <c r="I59" s="322">
        <v>36</v>
      </c>
      <c r="J59" s="322">
        <v>140</v>
      </c>
      <c r="K59" s="322">
        <v>3</v>
      </c>
      <c r="L59" s="322">
        <v>7</v>
      </c>
      <c r="M59" s="322">
        <v>1</v>
      </c>
      <c r="N59" s="322">
        <v>22</v>
      </c>
      <c r="O59" s="322">
        <v>58</v>
      </c>
      <c r="P59" s="322">
        <v>35</v>
      </c>
      <c r="Q59" s="322">
        <v>485</v>
      </c>
      <c r="R59" s="363">
        <v>47</v>
      </c>
    </row>
    <row r="60" spans="1:18" ht="13.5">
      <c r="A60" s="254">
        <v>48</v>
      </c>
      <c r="B60" s="280"/>
      <c r="C60" s="308" t="s">
        <v>428</v>
      </c>
      <c r="D60" s="280"/>
      <c r="E60" s="83">
        <v>44</v>
      </c>
      <c r="F60" s="72">
        <v>16</v>
      </c>
      <c r="G60" s="72">
        <v>4</v>
      </c>
      <c r="H60" s="72">
        <v>7</v>
      </c>
      <c r="I60" s="72">
        <v>3</v>
      </c>
      <c r="J60" s="72">
        <v>7</v>
      </c>
      <c r="K60" s="72" t="s">
        <v>635</v>
      </c>
      <c r="L60" s="72">
        <v>1</v>
      </c>
      <c r="M60" s="72" t="s">
        <v>635</v>
      </c>
      <c r="N60" s="72">
        <v>2</v>
      </c>
      <c r="O60" s="72">
        <v>2</v>
      </c>
      <c r="P60" s="72">
        <v>1</v>
      </c>
      <c r="Q60" s="72">
        <v>2</v>
      </c>
      <c r="R60" s="279">
        <v>48</v>
      </c>
    </row>
    <row r="61" spans="1:18" ht="13.5">
      <c r="A61" s="254">
        <v>49</v>
      </c>
      <c r="B61" s="280"/>
      <c r="C61" s="308" t="s">
        <v>656</v>
      </c>
      <c r="D61" s="280"/>
      <c r="E61" s="83">
        <v>521</v>
      </c>
      <c r="F61" s="72">
        <v>210</v>
      </c>
      <c r="G61" s="72">
        <v>5</v>
      </c>
      <c r="H61" s="72">
        <v>68</v>
      </c>
      <c r="I61" s="72">
        <v>7</v>
      </c>
      <c r="J61" s="72">
        <v>15</v>
      </c>
      <c r="K61" s="72" t="s">
        <v>635</v>
      </c>
      <c r="L61" s="72">
        <v>2</v>
      </c>
      <c r="M61" s="72" t="s">
        <v>635</v>
      </c>
      <c r="N61" s="72">
        <v>20</v>
      </c>
      <c r="O61" s="72">
        <v>49</v>
      </c>
      <c r="P61" s="72">
        <v>34</v>
      </c>
      <c r="Q61" s="72">
        <v>111</v>
      </c>
      <c r="R61" s="279">
        <v>49</v>
      </c>
    </row>
    <row r="62" spans="1:18" ht="13.5">
      <c r="A62" s="254">
        <v>50</v>
      </c>
      <c r="B62" s="280"/>
      <c r="C62" s="308" t="s">
        <v>429</v>
      </c>
      <c r="D62" s="280"/>
      <c r="E62" s="83">
        <v>3</v>
      </c>
      <c r="F62" s="72">
        <v>3</v>
      </c>
      <c r="G62" s="72" t="s">
        <v>635</v>
      </c>
      <c r="H62" s="72" t="s">
        <v>635</v>
      </c>
      <c r="I62" s="72" t="s">
        <v>635</v>
      </c>
      <c r="J62" s="72" t="s">
        <v>635</v>
      </c>
      <c r="K62" s="72">
        <v>0</v>
      </c>
      <c r="L62" s="72" t="s">
        <v>635</v>
      </c>
      <c r="M62" s="72" t="s">
        <v>635</v>
      </c>
      <c r="N62" s="72" t="s">
        <v>635</v>
      </c>
      <c r="O62" s="72" t="s">
        <v>635</v>
      </c>
      <c r="P62" s="72" t="s">
        <v>635</v>
      </c>
      <c r="Q62" s="72" t="s">
        <v>635</v>
      </c>
      <c r="R62" s="279">
        <v>50</v>
      </c>
    </row>
    <row r="63" spans="1:18" ht="13.5">
      <c r="A63" s="254">
        <v>51</v>
      </c>
      <c r="B63" s="280"/>
      <c r="C63" s="308" t="s">
        <v>657</v>
      </c>
      <c r="D63" s="280"/>
      <c r="E63" s="83" t="s">
        <v>635</v>
      </c>
      <c r="F63" s="72" t="s">
        <v>635</v>
      </c>
      <c r="G63" s="72" t="s">
        <v>635</v>
      </c>
      <c r="H63" s="72" t="s">
        <v>635</v>
      </c>
      <c r="I63" s="72" t="s">
        <v>635</v>
      </c>
      <c r="J63" s="72" t="s">
        <v>635</v>
      </c>
      <c r="K63" s="72" t="s">
        <v>635</v>
      </c>
      <c r="L63" s="72" t="s">
        <v>635</v>
      </c>
      <c r="M63" s="72" t="s">
        <v>635</v>
      </c>
      <c r="N63" s="72" t="s">
        <v>635</v>
      </c>
      <c r="O63" s="72" t="s">
        <v>635</v>
      </c>
      <c r="P63" s="72" t="s">
        <v>635</v>
      </c>
      <c r="Q63" s="72" t="s">
        <v>635</v>
      </c>
      <c r="R63" s="279">
        <v>51</v>
      </c>
    </row>
    <row r="64" spans="1:18" ht="13.5">
      <c r="A64" s="254">
        <v>52</v>
      </c>
      <c r="B64" s="280"/>
      <c r="C64" s="308" t="s">
        <v>266</v>
      </c>
      <c r="D64" s="280"/>
      <c r="E64" s="83">
        <v>575</v>
      </c>
      <c r="F64" s="72">
        <v>39</v>
      </c>
      <c r="G64" s="72">
        <v>3</v>
      </c>
      <c r="H64" s="72">
        <v>1</v>
      </c>
      <c r="I64" s="72">
        <v>27</v>
      </c>
      <c r="J64" s="72">
        <v>118</v>
      </c>
      <c r="K64" s="72">
        <v>3</v>
      </c>
      <c r="L64" s="72">
        <v>5</v>
      </c>
      <c r="M64" s="72">
        <v>1</v>
      </c>
      <c r="N64" s="72">
        <v>1</v>
      </c>
      <c r="O64" s="72">
        <v>7</v>
      </c>
      <c r="P64" s="72">
        <v>0</v>
      </c>
      <c r="Q64" s="72">
        <v>371</v>
      </c>
      <c r="R64" s="279">
        <v>52</v>
      </c>
    </row>
    <row r="65" spans="1:18" ht="13.5">
      <c r="A65" s="254">
        <v>53</v>
      </c>
      <c r="B65" s="319"/>
      <c r="C65" s="320" t="s">
        <v>430</v>
      </c>
      <c r="D65" s="319"/>
      <c r="E65" s="321">
        <v>3227</v>
      </c>
      <c r="F65" s="322">
        <v>1032</v>
      </c>
      <c r="G65" s="322">
        <v>729</v>
      </c>
      <c r="H65" s="322">
        <v>119</v>
      </c>
      <c r="I65" s="322">
        <v>65</v>
      </c>
      <c r="J65" s="322">
        <v>593</v>
      </c>
      <c r="K65" s="322" t="s">
        <v>635</v>
      </c>
      <c r="L65" s="322">
        <v>20</v>
      </c>
      <c r="M65" s="322" t="s">
        <v>635</v>
      </c>
      <c r="N65" s="322">
        <v>211</v>
      </c>
      <c r="O65" s="322">
        <v>120</v>
      </c>
      <c r="P65" s="322">
        <v>1</v>
      </c>
      <c r="Q65" s="322">
        <v>337</v>
      </c>
      <c r="R65" s="279">
        <v>53</v>
      </c>
    </row>
    <row r="66" spans="1:18" ht="13.5">
      <c r="A66" s="254">
        <v>54</v>
      </c>
      <c r="B66" s="280"/>
      <c r="C66" s="308" t="s">
        <v>658</v>
      </c>
      <c r="D66" s="280"/>
      <c r="E66" s="83">
        <v>917</v>
      </c>
      <c r="F66" s="72">
        <v>366</v>
      </c>
      <c r="G66" s="72">
        <v>177</v>
      </c>
      <c r="H66" s="72">
        <v>5</v>
      </c>
      <c r="I66" s="72">
        <v>1</v>
      </c>
      <c r="J66" s="72">
        <v>114</v>
      </c>
      <c r="K66" s="72" t="s">
        <v>635</v>
      </c>
      <c r="L66" s="72">
        <v>0</v>
      </c>
      <c r="M66" s="72" t="s">
        <v>635</v>
      </c>
      <c r="N66" s="72">
        <v>91</v>
      </c>
      <c r="O66" s="72">
        <v>89</v>
      </c>
      <c r="P66" s="72" t="s">
        <v>635</v>
      </c>
      <c r="Q66" s="72">
        <v>74</v>
      </c>
      <c r="R66" s="279">
        <v>54</v>
      </c>
    </row>
    <row r="67" spans="1:18" ht="13.5">
      <c r="A67" s="254">
        <v>55</v>
      </c>
      <c r="B67" s="280"/>
      <c r="C67" s="308" t="s">
        <v>659</v>
      </c>
      <c r="D67" s="280"/>
      <c r="E67" s="83" t="s">
        <v>635</v>
      </c>
      <c r="F67" s="72" t="s">
        <v>635</v>
      </c>
      <c r="G67" s="72" t="s">
        <v>635</v>
      </c>
      <c r="H67" s="72" t="s">
        <v>635</v>
      </c>
      <c r="I67" s="72" t="s">
        <v>635</v>
      </c>
      <c r="J67" s="72" t="s">
        <v>635</v>
      </c>
      <c r="K67" s="72" t="s">
        <v>635</v>
      </c>
      <c r="L67" s="72" t="s">
        <v>635</v>
      </c>
      <c r="M67" s="72" t="s">
        <v>635</v>
      </c>
      <c r="N67" s="72" t="s">
        <v>635</v>
      </c>
      <c r="O67" s="72" t="s">
        <v>635</v>
      </c>
      <c r="P67" s="72" t="s">
        <v>635</v>
      </c>
      <c r="Q67" s="72" t="s">
        <v>635</v>
      </c>
      <c r="R67" s="279">
        <v>55</v>
      </c>
    </row>
    <row r="68" spans="1:18" ht="13.5">
      <c r="A68" s="254">
        <v>56</v>
      </c>
      <c r="B68" s="280"/>
      <c r="C68" s="308" t="s">
        <v>431</v>
      </c>
      <c r="D68" s="280"/>
      <c r="E68" s="83">
        <v>2311</v>
      </c>
      <c r="F68" s="72">
        <v>666</v>
      </c>
      <c r="G68" s="72">
        <v>552</v>
      </c>
      <c r="H68" s="72">
        <v>114</v>
      </c>
      <c r="I68" s="72">
        <v>64</v>
      </c>
      <c r="J68" s="72">
        <v>479</v>
      </c>
      <c r="K68" s="72" t="s">
        <v>635</v>
      </c>
      <c r="L68" s="72">
        <v>20</v>
      </c>
      <c r="M68" s="72" t="s">
        <v>635</v>
      </c>
      <c r="N68" s="72">
        <v>121</v>
      </c>
      <c r="O68" s="72">
        <v>31</v>
      </c>
      <c r="P68" s="72">
        <v>1</v>
      </c>
      <c r="Q68" s="72">
        <v>263</v>
      </c>
      <c r="R68" s="279">
        <v>56</v>
      </c>
    </row>
    <row r="69" spans="1:18" ht="13.5">
      <c r="A69" s="509">
        <v>57</v>
      </c>
      <c r="B69" s="319"/>
      <c r="C69" s="320" t="s">
        <v>432</v>
      </c>
      <c r="D69" s="319"/>
      <c r="E69" s="321">
        <v>182</v>
      </c>
      <c r="F69" s="322">
        <v>44</v>
      </c>
      <c r="G69" s="322">
        <v>60</v>
      </c>
      <c r="H69" s="322">
        <v>4</v>
      </c>
      <c r="I69" s="322">
        <v>1</v>
      </c>
      <c r="J69" s="322">
        <v>63</v>
      </c>
      <c r="K69" s="322" t="s">
        <v>635</v>
      </c>
      <c r="L69" s="322">
        <v>0</v>
      </c>
      <c r="M69" s="322" t="s">
        <v>635</v>
      </c>
      <c r="N69" s="322">
        <v>1</v>
      </c>
      <c r="O69" s="322">
        <v>2</v>
      </c>
      <c r="P69" s="322">
        <v>1</v>
      </c>
      <c r="Q69" s="322">
        <v>7</v>
      </c>
      <c r="R69" s="363">
        <v>57</v>
      </c>
    </row>
    <row r="70" spans="1:18" ht="13.5">
      <c r="A70" s="509">
        <v>58</v>
      </c>
      <c r="B70" s="319"/>
      <c r="C70" s="320" t="s">
        <v>433</v>
      </c>
      <c r="D70" s="319"/>
      <c r="E70" s="321">
        <v>61</v>
      </c>
      <c r="F70" s="322">
        <v>22</v>
      </c>
      <c r="G70" s="322">
        <v>5</v>
      </c>
      <c r="H70" s="322">
        <v>5</v>
      </c>
      <c r="I70" s="322">
        <v>4</v>
      </c>
      <c r="J70" s="322">
        <v>5</v>
      </c>
      <c r="K70" s="322" t="s">
        <v>635</v>
      </c>
      <c r="L70" s="322" t="s">
        <v>635</v>
      </c>
      <c r="M70" s="322" t="s">
        <v>635</v>
      </c>
      <c r="N70" s="322">
        <v>15</v>
      </c>
      <c r="O70" s="322">
        <v>0</v>
      </c>
      <c r="P70" s="322" t="s">
        <v>635</v>
      </c>
      <c r="Q70" s="322">
        <v>5</v>
      </c>
      <c r="R70" s="363">
        <v>58</v>
      </c>
    </row>
    <row r="71" spans="1:18" ht="13.5">
      <c r="A71" s="509">
        <v>59</v>
      </c>
      <c r="B71" s="319"/>
      <c r="C71" s="320" t="s">
        <v>434</v>
      </c>
      <c r="D71" s="319"/>
      <c r="E71" s="321">
        <v>7</v>
      </c>
      <c r="F71" s="322">
        <v>4</v>
      </c>
      <c r="G71" s="322" t="s">
        <v>635</v>
      </c>
      <c r="H71" s="322">
        <v>4</v>
      </c>
      <c r="I71" s="322" t="s">
        <v>635</v>
      </c>
      <c r="J71" s="322" t="s">
        <v>635</v>
      </c>
      <c r="K71" s="322" t="s">
        <v>635</v>
      </c>
      <c r="L71" s="322" t="s">
        <v>635</v>
      </c>
      <c r="M71" s="322" t="s">
        <v>635</v>
      </c>
      <c r="N71" s="322" t="s">
        <v>635</v>
      </c>
      <c r="O71" s="322" t="s">
        <v>635</v>
      </c>
      <c r="P71" s="322" t="s">
        <v>635</v>
      </c>
      <c r="Q71" s="322" t="s">
        <v>635</v>
      </c>
      <c r="R71" s="363">
        <v>59</v>
      </c>
    </row>
    <row r="72" spans="1:18" ht="27">
      <c r="A72" s="509">
        <v>60</v>
      </c>
      <c r="B72" s="319"/>
      <c r="C72" s="320" t="s">
        <v>435</v>
      </c>
      <c r="D72" s="319"/>
      <c r="E72" s="321">
        <v>107</v>
      </c>
      <c r="F72" s="322">
        <v>27</v>
      </c>
      <c r="G72" s="322">
        <v>31</v>
      </c>
      <c r="H72" s="322">
        <v>2</v>
      </c>
      <c r="I72" s="322">
        <v>1</v>
      </c>
      <c r="J72" s="322">
        <v>5</v>
      </c>
      <c r="K72" s="322" t="s">
        <v>635</v>
      </c>
      <c r="L72" s="322">
        <v>0</v>
      </c>
      <c r="M72" s="322" t="s">
        <v>635</v>
      </c>
      <c r="N72" s="322">
        <v>20</v>
      </c>
      <c r="O72" s="322">
        <v>10</v>
      </c>
      <c r="P72" s="322">
        <v>4</v>
      </c>
      <c r="Q72" s="322">
        <v>8</v>
      </c>
      <c r="R72" s="363">
        <v>60</v>
      </c>
    </row>
    <row r="73" spans="1:18" ht="13.5">
      <c r="A73" s="509">
        <v>61</v>
      </c>
      <c r="B73" s="319"/>
      <c r="C73" s="320" t="s">
        <v>436</v>
      </c>
      <c r="D73" s="319"/>
      <c r="E73" s="321">
        <v>77</v>
      </c>
      <c r="F73" s="322">
        <v>4</v>
      </c>
      <c r="G73" s="322">
        <v>12</v>
      </c>
      <c r="H73" s="322">
        <v>15</v>
      </c>
      <c r="I73" s="322">
        <v>5</v>
      </c>
      <c r="J73" s="322">
        <v>8</v>
      </c>
      <c r="K73" s="322" t="s">
        <v>635</v>
      </c>
      <c r="L73" s="322">
        <v>1</v>
      </c>
      <c r="M73" s="322" t="s">
        <v>635</v>
      </c>
      <c r="N73" s="322">
        <v>1</v>
      </c>
      <c r="O73" s="322">
        <v>5</v>
      </c>
      <c r="P73" s="322">
        <v>0</v>
      </c>
      <c r="Q73" s="322">
        <v>26</v>
      </c>
      <c r="R73" s="363">
        <v>61</v>
      </c>
    </row>
    <row r="74" spans="1:18" ht="13.5">
      <c r="A74" s="254">
        <v>62</v>
      </c>
      <c r="B74" s="280"/>
      <c r="C74" s="308" t="s">
        <v>267</v>
      </c>
      <c r="D74" s="280"/>
      <c r="E74" s="83" t="s">
        <v>635</v>
      </c>
      <c r="F74" s="72" t="s">
        <v>635</v>
      </c>
      <c r="G74" s="72" t="s">
        <v>635</v>
      </c>
      <c r="H74" s="72" t="s">
        <v>635</v>
      </c>
      <c r="I74" s="72" t="s">
        <v>635</v>
      </c>
      <c r="J74" s="72" t="s">
        <v>635</v>
      </c>
      <c r="K74" s="72" t="s">
        <v>635</v>
      </c>
      <c r="L74" s="72" t="s">
        <v>635</v>
      </c>
      <c r="M74" s="72" t="s">
        <v>635</v>
      </c>
      <c r="N74" s="72" t="s">
        <v>635</v>
      </c>
      <c r="O74" s="72" t="s">
        <v>635</v>
      </c>
      <c r="P74" s="72" t="s">
        <v>635</v>
      </c>
      <c r="Q74" s="72" t="s">
        <v>635</v>
      </c>
      <c r="R74" s="279">
        <v>62</v>
      </c>
    </row>
    <row r="75" spans="1:18" ht="13.5">
      <c r="A75" s="254">
        <v>63</v>
      </c>
      <c r="B75" s="280"/>
      <c r="C75" s="308" t="s">
        <v>437</v>
      </c>
      <c r="D75" s="280"/>
      <c r="E75" s="83">
        <v>77</v>
      </c>
      <c r="F75" s="72">
        <v>4</v>
      </c>
      <c r="G75" s="72">
        <v>12</v>
      </c>
      <c r="H75" s="72">
        <v>15</v>
      </c>
      <c r="I75" s="72">
        <v>5</v>
      </c>
      <c r="J75" s="72">
        <v>8</v>
      </c>
      <c r="K75" s="72" t="s">
        <v>635</v>
      </c>
      <c r="L75" s="72">
        <v>1</v>
      </c>
      <c r="M75" s="72" t="s">
        <v>635</v>
      </c>
      <c r="N75" s="72">
        <v>1</v>
      </c>
      <c r="O75" s="72">
        <v>5</v>
      </c>
      <c r="P75" s="72">
        <v>0</v>
      </c>
      <c r="Q75" s="72">
        <v>26</v>
      </c>
      <c r="R75" s="279">
        <v>63</v>
      </c>
    </row>
    <row r="76" spans="1:18" ht="7.5" customHeight="1">
      <c r="A76" s="157"/>
      <c r="B76" s="158"/>
      <c r="C76" s="158"/>
      <c r="D76" s="158"/>
      <c r="E76" s="316"/>
      <c r="F76" s="296"/>
      <c r="G76" s="296"/>
      <c r="H76" s="295"/>
      <c r="I76" s="296"/>
      <c r="J76" s="296"/>
      <c r="K76" s="295"/>
      <c r="L76" s="296"/>
      <c r="M76" s="296"/>
      <c r="N76" s="296"/>
      <c r="O76" s="296"/>
      <c r="P76" s="296"/>
      <c r="Q76" s="296"/>
      <c r="R76" s="162"/>
    </row>
    <row r="77" spans="1:18" ht="13.5">
      <c r="A77" s="16" t="s">
        <v>660</v>
      </c>
      <c r="B77" s="254"/>
      <c r="C77" s="254"/>
      <c r="D77" s="254"/>
      <c r="E77" s="317"/>
      <c r="F77" s="318"/>
      <c r="G77" s="318"/>
      <c r="H77" s="317"/>
      <c r="I77" s="318"/>
      <c r="J77" s="318"/>
      <c r="K77" s="317"/>
      <c r="L77" s="318"/>
      <c r="M77" s="318"/>
      <c r="N77" s="318"/>
      <c r="O77" s="318"/>
      <c r="P77" s="318"/>
      <c r="Q77" s="318"/>
      <c r="R77" s="254"/>
    </row>
    <row r="78" spans="1:18" ht="13.5">
      <c r="A78" s="164" t="s">
        <v>625</v>
      </c>
      <c r="B78" s="164"/>
      <c r="C78" s="164"/>
      <c r="D78" s="254"/>
      <c r="E78" s="317"/>
      <c r="F78" s="318"/>
      <c r="G78" s="318"/>
      <c r="H78" s="317"/>
      <c r="I78" s="318"/>
      <c r="J78" s="318"/>
      <c r="K78" s="317"/>
      <c r="L78" s="318"/>
      <c r="M78" s="318"/>
      <c r="N78" s="318"/>
      <c r="O78" s="318"/>
      <c r="P78" s="318"/>
      <c r="Q78" s="318"/>
      <c r="R78" s="254"/>
    </row>
    <row r="79" spans="4:18" ht="13.5">
      <c r="D79" s="16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1:18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</sheetData>
  <sheetProtection/>
  <mergeCells count="20">
    <mergeCell ref="B8:C8"/>
    <mergeCell ref="B9:C9"/>
    <mergeCell ref="B10:C10"/>
    <mergeCell ref="B11:C11"/>
    <mergeCell ref="M4:M5"/>
    <mergeCell ref="N4:N5"/>
    <mergeCell ref="O4:O5"/>
    <mergeCell ref="P4:P5"/>
    <mergeCell ref="Q4:Q5"/>
    <mergeCell ref="B7:C7"/>
    <mergeCell ref="A3:D5"/>
    <mergeCell ref="E3:E5"/>
    <mergeCell ref="R3:R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5" customHeight="1"/>
  <cols>
    <col min="1" max="1" width="3.57421875" style="325" customWidth="1"/>
    <col min="2" max="2" width="23.00390625" style="325" customWidth="1"/>
    <col min="3" max="3" width="1.57421875" style="325" customWidth="1"/>
    <col min="4" max="4" width="12.421875" style="325" customWidth="1"/>
    <col min="5" max="5" width="9.57421875" style="325" customWidth="1"/>
    <col min="6" max="7" width="10.8515625" style="325" bestFit="1" customWidth="1"/>
    <col min="8" max="8" width="9.57421875" style="325" customWidth="1"/>
    <col min="9" max="9" width="9.57421875" style="25" customWidth="1"/>
    <col min="10" max="16384" width="9.00390625" style="325" customWidth="1"/>
  </cols>
  <sheetData>
    <row r="1" spans="1:9" ht="15" customHeight="1">
      <c r="A1" s="40" t="s">
        <v>661</v>
      </c>
      <c r="B1" s="15"/>
      <c r="C1" s="15"/>
      <c r="D1" s="15"/>
      <c r="E1" s="15"/>
      <c r="F1" s="324"/>
      <c r="G1" s="15"/>
      <c r="H1" s="324"/>
      <c r="I1" s="15"/>
    </row>
    <row r="2" spans="1:9" ht="15" customHeight="1" thickBot="1">
      <c r="A2" s="15"/>
      <c r="B2" s="15"/>
      <c r="C2" s="15"/>
      <c r="D2" s="15"/>
      <c r="E2" s="15"/>
      <c r="F2" s="15"/>
      <c r="G2" s="15"/>
      <c r="H2" s="15"/>
      <c r="I2" s="60" t="s">
        <v>662</v>
      </c>
    </row>
    <row r="3" spans="1:9" ht="15" customHeight="1" thickTop="1">
      <c r="A3" s="432" t="s">
        <v>663</v>
      </c>
      <c r="B3" s="433"/>
      <c r="C3" s="434"/>
      <c r="D3" s="20" t="s">
        <v>664</v>
      </c>
      <c r="E3" s="437" t="s">
        <v>665</v>
      </c>
      <c r="F3" s="438"/>
      <c r="G3" s="438"/>
      <c r="H3" s="438"/>
      <c r="I3" s="439"/>
    </row>
    <row r="4" spans="1:9" ht="15" customHeight="1">
      <c r="A4" s="435"/>
      <c r="B4" s="435"/>
      <c r="C4" s="436"/>
      <c r="D4" s="22" t="s">
        <v>666</v>
      </c>
      <c r="E4" s="174" t="s">
        <v>220</v>
      </c>
      <c r="F4" s="174" t="s">
        <v>221</v>
      </c>
      <c r="G4" s="174" t="s">
        <v>222</v>
      </c>
      <c r="H4" s="175" t="s">
        <v>438</v>
      </c>
      <c r="I4" s="175" t="s">
        <v>667</v>
      </c>
    </row>
    <row r="5" spans="1:8" ht="7.5" customHeight="1">
      <c r="A5" s="18"/>
      <c r="B5" s="30"/>
      <c r="C5" s="30"/>
      <c r="D5" s="326"/>
      <c r="E5" s="25"/>
      <c r="F5" s="25"/>
      <c r="G5" s="25"/>
      <c r="H5" s="25"/>
    </row>
    <row r="6" spans="1:9" ht="15" customHeight="1">
      <c r="A6" s="407" t="s">
        <v>223</v>
      </c>
      <c r="B6" s="407"/>
      <c r="C6" s="30"/>
      <c r="D6" s="44">
        <v>15914</v>
      </c>
      <c r="E6" s="71">
        <v>169</v>
      </c>
      <c r="F6" s="74">
        <v>179</v>
      </c>
      <c r="G6" s="74">
        <v>139</v>
      </c>
      <c r="H6" s="74">
        <v>141</v>
      </c>
      <c r="I6" s="74">
        <v>151</v>
      </c>
    </row>
    <row r="7" spans="1:9" ht="15" customHeight="1">
      <c r="A7" s="24"/>
      <c r="B7" s="36" t="s">
        <v>224</v>
      </c>
      <c r="C7" s="30"/>
      <c r="D7" s="44">
        <v>6293</v>
      </c>
      <c r="E7" s="74">
        <v>71</v>
      </c>
      <c r="F7" s="74">
        <v>96</v>
      </c>
      <c r="G7" s="74">
        <v>95</v>
      </c>
      <c r="H7" s="74">
        <v>118</v>
      </c>
      <c r="I7" s="74">
        <v>97</v>
      </c>
    </row>
    <row r="8" spans="1:9" ht="15" customHeight="1">
      <c r="A8" s="24"/>
      <c r="B8" s="36" t="s">
        <v>225</v>
      </c>
      <c r="C8" s="30"/>
      <c r="D8" s="44">
        <v>927</v>
      </c>
      <c r="E8" s="71">
        <v>89</v>
      </c>
      <c r="F8" s="74">
        <v>72</v>
      </c>
      <c r="G8" s="74">
        <v>31</v>
      </c>
      <c r="H8" s="74">
        <v>7</v>
      </c>
      <c r="I8" s="74">
        <v>47</v>
      </c>
    </row>
    <row r="9" spans="1:9" ht="15" customHeight="1">
      <c r="A9" s="24"/>
      <c r="B9" s="36" t="s">
        <v>226</v>
      </c>
      <c r="C9" s="30"/>
      <c r="D9" s="44">
        <v>8694</v>
      </c>
      <c r="E9" s="71">
        <v>9</v>
      </c>
      <c r="F9" s="74">
        <v>11</v>
      </c>
      <c r="G9" s="74">
        <v>13</v>
      </c>
      <c r="H9" s="74">
        <v>16</v>
      </c>
      <c r="I9" s="74">
        <v>7</v>
      </c>
    </row>
    <row r="10" spans="1:9" ht="7.5" customHeight="1">
      <c r="A10" s="30"/>
      <c r="B10" s="36"/>
      <c r="C10" s="30"/>
      <c r="D10" s="44"/>
      <c r="E10" s="74"/>
      <c r="F10" s="74"/>
      <c r="G10" s="74"/>
      <c r="H10" s="74"/>
      <c r="I10" s="74"/>
    </row>
    <row r="11" spans="1:9" ht="15" customHeight="1">
      <c r="A11" s="407" t="s">
        <v>227</v>
      </c>
      <c r="B11" s="407"/>
      <c r="C11" s="30"/>
      <c r="D11" s="44">
        <v>212990</v>
      </c>
      <c r="E11" s="71">
        <v>11832</v>
      </c>
      <c r="F11" s="74">
        <v>10662</v>
      </c>
      <c r="G11" s="74">
        <v>10250</v>
      </c>
      <c r="H11" s="74">
        <v>10388</v>
      </c>
      <c r="I11" s="74">
        <v>10245</v>
      </c>
    </row>
    <row r="12" spans="1:9" ht="15" customHeight="1">
      <c r="A12" s="24"/>
      <c r="B12" s="36" t="s">
        <v>228</v>
      </c>
      <c r="C12" s="30"/>
      <c r="D12" s="44">
        <v>19504</v>
      </c>
      <c r="E12" s="71">
        <v>1185</v>
      </c>
      <c r="F12" s="74">
        <v>1032</v>
      </c>
      <c r="G12" s="74">
        <v>1254</v>
      </c>
      <c r="H12" s="74">
        <v>1202</v>
      </c>
      <c r="I12" s="74">
        <v>1196</v>
      </c>
    </row>
    <row r="13" spans="1:9" ht="15" customHeight="1">
      <c r="A13" s="24"/>
      <c r="B13" s="36" t="s">
        <v>229</v>
      </c>
      <c r="C13" s="30"/>
      <c r="D13" s="44">
        <v>46635</v>
      </c>
      <c r="E13" s="71">
        <v>705</v>
      </c>
      <c r="F13" s="74">
        <v>517</v>
      </c>
      <c r="G13" s="74">
        <v>587</v>
      </c>
      <c r="H13" s="74">
        <v>679</v>
      </c>
      <c r="I13" s="74">
        <v>672</v>
      </c>
    </row>
    <row r="14" spans="1:9" ht="15" customHeight="1">
      <c r="A14" s="24"/>
      <c r="B14" s="36" t="s">
        <v>230</v>
      </c>
      <c r="C14" s="30"/>
      <c r="D14" s="44">
        <v>21272</v>
      </c>
      <c r="E14" s="71">
        <v>722</v>
      </c>
      <c r="F14" s="74">
        <v>631</v>
      </c>
      <c r="G14" s="74">
        <v>719</v>
      </c>
      <c r="H14" s="74">
        <v>683</v>
      </c>
      <c r="I14" s="74">
        <v>488</v>
      </c>
    </row>
    <row r="15" spans="1:9" ht="15" customHeight="1">
      <c r="A15" s="24"/>
      <c r="B15" s="36" t="s">
        <v>231</v>
      </c>
      <c r="C15" s="30"/>
      <c r="D15" s="44">
        <v>11552</v>
      </c>
      <c r="E15" s="71">
        <v>6198</v>
      </c>
      <c r="F15" s="74">
        <v>5947</v>
      </c>
      <c r="G15" s="74">
        <v>5550</v>
      </c>
      <c r="H15" s="74">
        <v>5036</v>
      </c>
      <c r="I15" s="74">
        <v>5164</v>
      </c>
    </row>
    <row r="16" spans="1:9" ht="15" customHeight="1">
      <c r="A16" s="24"/>
      <c r="B16" s="36" t="s">
        <v>226</v>
      </c>
      <c r="C16" s="30"/>
      <c r="D16" s="44">
        <v>114027</v>
      </c>
      <c r="E16" s="71">
        <v>3022</v>
      </c>
      <c r="F16" s="74">
        <v>2535</v>
      </c>
      <c r="G16" s="74">
        <v>2140</v>
      </c>
      <c r="H16" s="74">
        <v>2788</v>
      </c>
      <c r="I16" s="74">
        <v>2725</v>
      </c>
    </row>
    <row r="17" spans="1:9" ht="7.5" customHeight="1">
      <c r="A17" s="30"/>
      <c r="B17" s="36"/>
      <c r="C17" s="30"/>
      <c r="D17" s="44"/>
      <c r="E17" s="74"/>
      <c r="F17" s="74"/>
      <c r="G17" s="74"/>
      <c r="H17" s="74"/>
      <c r="I17" s="74"/>
    </row>
    <row r="18" spans="1:9" ht="15" customHeight="1">
      <c r="A18" s="407" t="s">
        <v>232</v>
      </c>
      <c r="B18" s="407"/>
      <c r="C18" s="30"/>
      <c r="D18" s="44">
        <v>67918</v>
      </c>
      <c r="E18" s="71">
        <v>22</v>
      </c>
      <c r="F18" s="74">
        <v>17</v>
      </c>
      <c r="G18" s="74" t="s">
        <v>130</v>
      </c>
      <c r="H18" s="74">
        <v>13</v>
      </c>
      <c r="I18" s="74">
        <v>15</v>
      </c>
    </row>
    <row r="19" spans="1:9" ht="15" customHeight="1">
      <c r="A19" s="24"/>
      <c r="B19" s="36" t="s">
        <v>228</v>
      </c>
      <c r="C19" s="30"/>
      <c r="D19" s="44">
        <v>23037</v>
      </c>
      <c r="E19" s="71" t="s">
        <v>130</v>
      </c>
      <c r="F19" s="74" t="s">
        <v>130</v>
      </c>
      <c r="G19" s="74" t="s">
        <v>130</v>
      </c>
      <c r="H19" s="74">
        <v>1</v>
      </c>
      <c r="I19" s="74" t="s">
        <v>668</v>
      </c>
    </row>
    <row r="20" spans="1:9" ht="15" customHeight="1">
      <c r="A20" s="24"/>
      <c r="B20" s="36" t="s">
        <v>226</v>
      </c>
      <c r="C20" s="30"/>
      <c r="D20" s="44">
        <v>44881</v>
      </c>
      <c r="E20" s="71" t="s">
        <v>130</v>
      </c>
      <c r="F20" s="74" t="s">
        <v>130</v>
      </c>
      <c r="G20" s="74" t="s">
        <v>130</v>
      </c>
      <c r="H20" s="74">
        <v>12</v>
      </c>
      <c r="I20" s="74" t="s">
        <v>668</v>
      </c>
    </row>
    <row r="21" spans="1:9" ht="7.5" customHeight="1">
      <c r="A21" s="30"/>
      <c r="B21" s="18"/>
      <c r="C21" s="30"/>
      <c r="D21" s="44"/>
      <c r="E21" s="74"/>
      <c r="F21" s="74"/>
      <c r="G21" s="74"/>
      <c r="H21" s="74"/>
      <c r="I21" s="74"/>
    </row>
    <row r="22" spans="1:9" ht="15" customHeight="1">
      <c r="A22" s="407" t="s">
        <v>233</v>
      </c>
      <c r="B22" s="407"/>
      <c r="C22" s="30"/>
      <c r="D22" s="44">
        <v>10881</v>
      </c>
      <c r="E22" s="71">
        <v>1</v>
      </c>
      <c r="F22" s="71">
        <v>1</v>
      </c>
      <c r="G22" s="74">
        <v>2</v>
      </c>
      <c r="H22" s="74">
        <v>3</v>
      </c>
      <c r="I22" s="74">
        <v>2</v>
      </c>
    </row>
    <row r="23" spans="1:9" ht="7.5" customHeight="1">
      <c r="A23" s="18"/>
      <c r="B23" s="30"/>
      <c r="C23" s="30"/>
      <c r="D23" s="44"/>
      <c r="E23" s="74"/>
      <c r="F23" s="74"/>
      <c r="G23" s="74"/>
      <c r="H23" s="74"/>
      <c r="I23" s="74"/>
    </row>
    <row r="24" spans="1:9" ht="15" customHeight="1">
      <c r="A24" s="407" t="s">
        <v>234</v>
      </c>
      <c r="B24" s="407"/>
      <c r="C24" s="30"/>
      <c r="D24" s="44">
        <v>193794</v>
      </c>
      <c r="E24" s="71">
        <v>407</v>
      </c>
      <c r="F24" s="74">
        <v>94</v>
      </c>
      <c r="G24" s="74">
        <v>362</v>
      </c>
      <c r="H24" s="74">
        <v>380</v>
      </c>
      <c r="I24" s="74">
        <v>325</v>
      </c>
    </row>
    <row r="25" spans="1:9" ht="15" customHeight="1">
      <c r="A25" s="24"/>
      <c r="B25" s="36" t="s">
        <v>228</v>
      </c>
      <c r="C25" s="30"/>
      <c r="D25" s="44">
        <v>995</v>
      </c>
      <c r="E25" s="68">
        <v>0</v>
      </c>
      <c r="F25" s="68">
        <v>0</v>
      </c>
      <c r="G25" s="511">
        <v>0</v>
      </c>
      <c r="H25" s="511">
        <v>0</v>
      </c>
      <c r="I25" s="511">
        <v>0</v>
      </c>
    </row>
    <row r="26" spans="1:9" ht="15" customHeight="1">
      <c r="A26" s="24"/>
      <c r="B26" s="36" t="s">
        <v>230</v>
      </c>
      <c r="C26" s="30"/>
      <c r="D26" s="44">
        <v>48166</v>
      </c>
      <c r="E26" s="72">
        <v>383</v>
      </c>
      <c r="F26" s="74">
        <v>68</v>
      </c>
      <c r="G26" s="74">
        <v>329</v>
      </c>
      <c r="H26" s="74">
        <v>379</v>
      </c>
      <c r="I26" s="74">
        <v>325</v>
      </c>
    </row>
    <row r="27" spans="1:9" ht="15" customHeight="1">
      <c r="A27" s="24"/>
      <c r="B27" s="36" t="s">
        <v>226</v>
      </c>
      <c r="C27" s="30"/>
      <c r="D27" s="44">
        <v>144633</v>
      </c>
      <c r="E27" s="71">
        <v>24</v>
      </c>
      <c r="F27" s="74">
        <v>26</v>
      </c>
      <c r="G27" s="74">
        <v>33</v>
      </c>
      <c r="H27" s="74">
        <v>1</v>
      </c>
      <c r="I27" s="511">
        <v>0</v>
      </c>
    </row>
    <row r="28" spans="1:9" ht="7.5" customHeight="1">
      <c r="A28" s="30"/>
      <c r="B28" s="36"/>
      <c r="C28" s="30"/>
      <c r="D28" s="327"/>
      <c r="E28" s="74"/>
      <c r="F28" s="74"/>
      <c r="G28" s="74"/>
      <c r="H28" s="74"/>
      <c r="I28" s="74"/>
    </row>
    <row r="29" spans="1:9" ht="15" customHeight="1">
      <c r="A29" s="407" t="s">
        <v>235</v>
      </c>
      <c r="B29" s="407"/>
      <c r="C29" s="30"/>
      <c r="D29" s="44">
        <v>98456</v>
      </c>
      <c r="E29" s="71">
        <v>2</v>
      </c>
      <c r="F29" s="74">
        <v>1</v>
      </c>
      <c r="G29" s="74" t="s">
        <v>130</v>
      </c>
      <c r="H29" s="74" t="s">
        <v>130</v>
      </c>
      <c r="I29" s="74" t="s">
        <v>668</v>
      </c>
    </row>
    <row r="30" spans="1:9" ht="15" customHeight="1">
      <c r="A30" s="24"/>
      <c r="B30" s="36" t="s">
        <v>236</v>
      </c>
      <c r="C30" s="30"/>
      <c r="D30" s="44">
        <v>16546</v>
      </c>
      <c r="E30" s="71" t="s">
        <v>130</v>
      </c>
      <c r="F30" s="74" t="s">
        <v>130</v>
      </c>
      <c r="G30" s="68">
        <v>0</v>
      </c>
      <c r="H30" s="68" t="s">
        <v>669</v>
      </c>
      <c r="I30" s="68">
        <v>0</v>
      </c>
    </row>
    <row r="31" spans="1:9" ht="15" customHeight="1">
      <c r="A31" s="24"/>
      <c r="B31" s="36" t="s">
        <v>226</v>
      </c>
      <c r="C31" s="30"/>
      <c r="D31" s="44">
        <v>47679</v>
      </c>
      <c r="E31" s="71" t="s">
        <v>130</v>
      </c>
      <c r="F31" s="74" t="s">
        <v>130</v>
      </c>
      <c r="G31" s="74" t="s">
        <v>130</v>
      </c>
      <c r="H31" s="74" t="s">
        <v>130</v>
      </c>
      <c r="I31" s="74" t="s">
        <v>668</v>
      </c>
    </row>
    <row r="32" spans="1:9" ht="15" customHeight="1">
      <c r="A32" s="24"/>
      <c r="B32" s="36" t="s">
        <v>237</v>
      </c>
      <c r="C32" s="30"/>
      <c r="D32" s="44">
        <v>34231</v>
      </c>
      <c r="E32" s="68">
        <v>0</v>
      </c>
      <c r="F32" s="68">
        <v>0</v>
      </c>
      <c r="G32" s="68">
        <v>0</v>
      </c>
      <c r="H32" s="68" t="s">
        <v>669</v>
      </c>
      <c r="I32" s="68">
        <v>0</v>
      </c>
    </row>
    <row r="33" spans="1:9" ht="7.5" customHeight="1">
      <c r="A33" s="30"/>
      <c r="B33" s="36"/>
      <c r="C33" s="30"/>
      <c r="D33" s="44"/>
      <c r="E33" s="74"/>
      <c r="F33" s="74"/>
      <c r="G33" s="74"/>
      <c r="H33" s="74"/>
      <c r="I33" s="74"/>
    </row>
    <row r="34" spans="1:9" ht="15" customHeight="1">
      <c r="A34" s="407" t="s">
        <v>238</v>
      </c>
      <c r="B34" s="407"/>
      <c r="C34" s="30"/>
      <c r="D34" s="44">
        <v>533624</v>
      </c>
      <c r="E34" s="71">
        <v>9477</v>
      </c>
      <c r="F34" s="74">
        <v>9145</v>
      </c>
      <c r="G34" s="74">
        <v>7960</v>
      </c>
      <c r="H34" s="74">
        <v>7252</v>
      </c>
      <c r="I34" s="74">
        <v>7030</v>
      </c>
    </row>
    <row r="35" spans="1:9" ht="15" customHeight="1">
      <c r="A35" s="24"/>
      <c r="B35" s="36" t="s">
        <v>239</v>
      </c>
      <c r="C35" s="30"/>
      <c r="D35" s="44">
        <v>468830</v>
      </c>
      <c r="E35" s="71">
        <v>9477</v>
      </c>
      <c r="F35" s="72">
        <v>9145</v>
      </c>
      <c r="G35" s="72">
        <v>7960</v>
      </c>
      <c r="H35" s="74">
        <v>7252</v>
      </c>
      <c r="I35" s="74">
        <v>7030</v>
      </c>
    </row>
    <row r="36" spans="1:9" ht="15" customHeight="1">
      <c r="A36" s="24"/>
      <c r="B36" s="36" t="s">
        <v>240</v>
      </c>
      <c r="C36" s="30"/>
      <c r="D36" s="44">
        <v>64794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7.5" customHeight="1">
      <c r="A37" s="30"/>
      <c r="B37" s="36"/>
      <c r="C37" s="30"/>
      <c r="D37" s="44"/>
      <c r="E37" s="74"/>
      <c r="F37" s="74"/>
      <c r="G37" s="74"/>
      <c r="H37" s="74"/>
      <c r="I37" s="74"/>
    </row>
    <row r="38" spans="1:9" ht="15" customHeight="1">
      <c r="A38" s="407" t="s">
        <v>241</v>
      </c>
      <c r="B38" s="407"/>
      <c r="C38" s="30"/>
      <c r="D38" s="44">
        <v>390293</v>
      </c>
      <c r="E38" s="71">
        <v>3855</v>
      </c>
      <c r="F38" s="74">
        <v>3256</v>
      </c>
      <c r="G38" s="74">
        <v>3226</v>
      </c>
      <c r="H38" s="74">
        <v>4298</v>
      </c>
      <c r="I38" s="74">
        <v>4156</v>
      </c>
    </row>
    <row r="39" spans="1:9" ht="15" customHeight="1">
      <c r="A39" s="24"/>
      <c r="B39" s="36" t="s">
        <v>242</v>
      </c>
      <c r="C39" s="30"/>
      <c r="D39" s="44">
        <v>25421</v>
      </c>
      <c r="E39" s="71">
        <v>21</v>
      </c>
      <c r="F39" s="74">
        <v>8</v>
      </c>
      <c r="G39" s="74">
        <v>8</v>
      </c>
      <c r="H39" s="74">
        <v>4</v>
      </c>
      <c r="I39" s="74" t="s">
        <v>668</v>
      </c>
    </row>
    <row r="40" spans="1:9" ht="15" customHeight="1">
      <c r="A40" s="24"/>
      <c r="B40" s="36" t="s">
        <v>243</v>
      </c>
      <c r="C40" s="30"/>
      <c r="D40" s="44">
        <v>63598</v>
      </c>
      <c r="E40" s="71">
        <v>175</v>
      </c>
      <c r="F40" s="74">
        <v>143</v>
      </c>
      <c r="G40" s="74">
        <v>153</v>
      </c>
      <c r="H40" s="74">
        <v>155</v>
      </c>
      <c r="I40" s="74" t="s">
        <v>668</v>
      </c>
    </row>
    <row r="41" spans="1:9" ht="15" customHeight="1">
      <c r="A41" s="24"/>
      <c r="B41" s="36" t="s">
        <v>226</v>
      </c>
      <c r="C41" s="30"/>
      <c r="D41" s="44">
        <v>301274</v>
      </c>
      <c r="E41" s="71">
        <v>3659</v>
      </c>
      <c r="F41" s="74">
        <v>3105</v>
      </c>
      <c r="G41" s="74">
        <v>3065</v>
      </c>
      <c r="H41" s="74">
        <v>4139</v>
      </c>
      <c r="I41" s="74">
        <v>3991</v>
      </c>
    </row>
    <row r="42" spans="1:9" ht="7.5" customHeight="1">
      <c r="A42" s="30"/>
      <c r="B42" s="18"/>
      <c r="C42" s="30"/>
      <c r="D42" s="44"/>
      <c r="E42" s="74"/>
      <c r="F42" s="74"/>
      <c r="G42" s="74"/>
      <c r="H42" s="74"/>
      <c r="I42" s="74"/>
    </row>
    <row r="43" spans="1:9" ht="15" customHeight="1">
      <c r="A43" s="407" t="s">
        <v>244</v>
      </c>
      <c r="B43" s="407"/>
      <c r="C43" s="30"/>
      <c r="D43" s="44">
        <v>291970</v>
      </c>
      <c r="E43" s="71">
        <v>3418</v>
      </c>
      <c r="F43" s="74">
        <v>3391</v>
      </c>
      <c r="G43" s="74">
        <v>6142</v>
      </c>
      <c r="H43" s="74">
        <v>3671</v>
      </c>
      <c r="I43" s="74">
        <v>3433</v>
      </c>
    </row>
    <row r="44" spans="1:9" ht="15" customHeight="1">
      <c r="A44" s="24"/>
      <c r="B44" s="36" t="s">
        <v>245</v>
      </c>
      <c r="C44" s="30"/>
      <c r="D44" s="44">
        <v>153346</v>
      </c>
      <c r="E44" s="71">
        <v>2082</v>
      </c>
      <c r="F44" s="74">
        <v>2200</v>
      </c>
      <c r="G44" s="74">
        <v>2013</v>
      </c>
      <c r="H44" s="74">
        <v>1753</v>
      </c>
      <c r="I44" s="74" t="s">
        <v>668</v>
      </c>
    </row>
    <row r="45" spans="1:9" ht="15" customHeight="1">
      <c r="A45" s="24"/>
      <c r="B45" s="36" t="s">
        <v>246</v>
      </c>
      <c r="C45" s="30"/>
      <c r="D45" s="44">
        <v>138624</v>
      </c>
      <c r="E45" s="71">
        <v>1336</v>
      </c>
      <c r="F45" s="74">
        <v>1191</v>
      </c>
      <c r="G45" s="74">
        <v>4129</v>
      </c>
      <c r="H45" s="74">
        <v>1918</v>
      </c>
      <c r="I45" s="74" t="s">
        <v>668</v>
      </c>
    </row>
    <row r="46" spans="1:9" ht="7.5" customHeight="1">
      <c r="A46" s="18"/>
      <c r="B46" s="65"/>
      <c r="C46" s="30"/>
      <c r="D46" s="44"/>
      <c r="E46" s="74"/>
      <c r="F46" s="74"/>
      <c r="G46" s="74"/>
      <c r="H46" s="74"/>
      <c r="I46" s="74"/>
    </row>
    <row r="47" spans="1:9" ht="15" customHeight="1">
      <c r="A47" s="407" t="s">
        <v>247</v>
      </c>
      <c r="B47" s="407"/>
      <c r="C47" s="30"/>
      <c r="D47" s="44">
        <v>1544035</v>
      </c>
      <c r="E47" s="71">
        <v>14483</v>
      </c>
      <c r="F47" s="74">
        <v>13926</v>
      </c>
      <c r="G47" s="74">
        <v>15041</v>
      </c>
      <c r="H47" s="74">
        <v>14759</v>
      </c>
      <c r="I47" s="74">
        <v>13169</v>
      </c>
    </row>
    <row r="48" spans="1:9" ht="15" customHeight="1">
      <c r="A48" s="24"/>
      <c r="B48" s="36" t="s">
        <v>248</v>
      </c>
      <c r="C48" s="30"/>
      <c r="D48" s="44">
        <v>279643</v>
      </c>
      <c r="E48" s="71">
        <v>1685</v>
      </c>
      <c r="F48" s="74">
        <v>667</v>
      </c>
      <c r="G48" s="74">
        <v>3270</v>
      </c>
      <c r="H48" s="74">
        <v>788</v>
      </c>
      <c r="I48" s="74">
        <v>2433</v>
      </c>
    </row>
    <row r="49" spans="1:9" ht="15" customHeight="1">
      <c r="A49" s="24"/>
      <c r="B49" s="36" t="s">
        <v>670</v>
      </c>
      <c r="C49" s="30"/>
      <c r="D49" s="44">
        <v>77234</v>
      </c>
      <c r="E49" s="71">
        <v>5304</v>
      </c>
      <c r="F49" s="74">
        <v>4218</v>
      </c>
      <c r="G49" s="74">
        <v>4783</v>
      </c>
      <c r="H49" s="74">
        <v>5724</v>
      </c>
      <c r="I49" s="74">
        <v>4880</v>
      </c>
    </row>
    <row r="50" spans="1:9" ht="15" customHeight="1">
      <c r="A50" s="24"/>
      <c r="B50" s="36" t="s">
        <v>160</v>
      </c>
      <c r="C50" s="30"/>
      <c r="D50" s="44">
        <v>347371</v>
      </c>
      <c r="E50" s="71">
        <v>5605</v>
      </c>
      <c r="F50" s="74">
        <v>7317</v>
      </c>
      <c r="G50" s="74">
        <v>4500</v>
      </c>
      <c r="H50" s="74">
        <v>6449</v>
      </c>
      <c r="I50" s="74">
        <v>4600</v>
      </c>
    </row>
    <row r="51" spans="1:9" ht="15" customHeight="1">
      <c r="A51" s="24"/>
      <c r="B51" s="36" t="s">
        <v>671</v>
      </c>
      <c r="C51" s="30"/>
      <c r="D51" s="44">
        <v>21155</v>
      </c>
      <c r="E51" s="71" t="s">
        <v>668</v>
      </c>
      <c r="F51" s="74" t="s">
        <v>668</v>
      </c>
      <c r="G51" s="74" t="s">
        <v>668</v>
      </c>
      <c r="H51" s="74">
        <v>17</v>
      </c>
      <c r="I51" s="74" t="s">
        <v>668</v>
      </c>
    </row>
    <row r="52" spans="1:9" ht="15" customHeight="1">
      <c r="A52" s="24"/>
      <c r="B52" s="36" t="s">
        <v>672</v>
      </c>
      <c r="C52" s="30"/>
      <c r="D52" s="44">
        <v>137792</v>
      </c>
      <c r="E52" s="71" t="s">
        <v>668</v>
      </c>
      <c r="F52" s="74" t="s">
        <v>668</v>
      </c>
      <c r="G52" s="74" t="s">
        <v>668</v>
      </c>
      <c r="H52" s="511">
        <v>0</v>
      </c>
      <c r="I52" s="511">
        <v>0</v>
      </c>
    </row>
    <row r="53" spans="1:9" ht="15" customHeight="1">
      <c r="A53" s="24"/>
      <c r="B53" s="36" t="s">
        <v>673</v>
      </c>
      <c r="C53" s="30"/>
      <c r="D53" s="44">
        <v>546</v>
      </c>
      <c r="E53" s="511" t="s">
        <v>674</v>
      </c>
      <c r="F53" s="511" t="s">
        <v>674</v>
      </c>
      <c r="G53" s="74" t="s">
        <v>668</v>
      </c>
      <c r="H53" s="511">
        <v>0</v>
      </c>
      <c r="I53" s="511">
        <v>0</v>
      </c>
    </row>
    <row r="54" spans="1:9" ht="15" customHeight="1">
      <c r="A54" s="24"/>
      <c r="B54" s="36" t="s">
        <v>249</v>
      </c>
      <c r="C54" s="30"/>
      <c r="D54" s="44">
        <v>81076</v>
      </c>
      <c r="E54" s="71">
        <v>316</v>
      </c>
      <c r="F54" s="74">
        <v>292</v>
      </c>
      <c r="G54" s="74" t="s">
        <v>130</v>
      </c>
      <c r="H54" s="74">
        <v>330</v>
      </c>
      <c r="I54" s="74">
        <v>326</v>
      </c>
    </row>
    <row r="55" spans="1:9" ht="15" customHeight="1">
      <c r="A55" s="24"/>
      <c r="B55" s="36" t="s">
        <v>675</v>
      </c>
      <c r="C55" s="30"/>
      <c r="D55" s="44">
        <v>4075</v>
      </c>
      <c r="E55" s="511" t="s">
        <v>674</v>
      </c>
      <c r="F55" s="511" t="s">
        <v>674</v>
      </c>
      <c r="G55" s="74">
        <v>110</v>
      </c>
      <c r="H55" s="511">
        <v>0</v>
      </c>
      <c r="I55" s="74" t="s">
        <v>668</v>
      </c>
    </row>
    <row r="56" spans="1:9" ht="15" customHeight="1">
      <c r="A56" s="24"/>
      <c r="B56" s="36" t="s">
        <v>676</v>
      </c>
      <c r="C56" s="30"/>
      <c r="D56" s="44">
        <v>507751</v>
      </c>
      <c r="E56" s="71">
        <v>1487</v>
      </c>
      <c r="F56" s="74">
        <v>1308</v>
      </c>
      <c r="G56" s="74">
        <v>1846</v>
      </c>
      <c r="H56" s="74">
        <v>1429</v>
      </c>
      <c r="I56" s="74">
        <v>896</v>
      </c>
    </row>
    <row r="57" spans="1:9" ht="15" customHeight="1">
      <c r="A57" s="24"/>
      <c r="B57" s="36" t="s">
        <v>677</v>
      </c>
      <c r="C57" s="30"/>
      <c r="D57" s="44">
        <v>87392</v>
      </c>
      <c r="E57" s="71">
        <v>13</v>
      </c>
      <c r="F57" s="68">
        <v>0</v>
      </c>
      <c r="G57" s="74" t="s">
        <v>130</v>
      </c>
      <c r="H57" s="74">
        <v>22</v>
      </c>
      <c r="I57" s="74" t="s">
        <v>668</v>
      </c>
    </row>
    <row r="58" spans="1:9" ht="15" customHeight="1">
      <c r="A58" s="37"/>
      <c r="B58" s="85"/>
      <c r="C58" s="37"/>
      <c r="D58" s="53"/>
      <c r="E58" s="54"/>
      <c r="F58" s="54"/>
      <c r="G58" s="54"/>
      <c r="H58" s="54"/>
      <c r="I58" s="328"/>
    </row>
    <row r="59" spans="1:9" ht="15" customHeight="1">
      <c r="A59" s="18" t="s">
        <v>678</v>
      </c>
      <c r="B59" s="30"/>
      <c r="C59" s="30"/>
      <c r="D59" s="30"/>
      <c r="E59" s="30"/>
      <c r="F59" s="30"/>
      <c r="G59" s="30"/>
      <c r="H59" s="30"/>
      <c r="I59" s="30"/>
    </row>
  </sheetData>
  <sheetProtection/>
  <mergeCells count="12">
    <mergeCell ref="A24:B24"/>
    <mergeCell ref="A29:B29"/>
    <mergeCell ref="A34:B34"/>
    <mergeCell ref="A38:B38"/>
    <mergeCell ref="A43:B43"/>
    <mergeCell ref="A47:B47"/>
    <mergeCell ref="A3:C4"/>
    <mergeCell ref="E3:I3"/>
    <mergeCell ref="A6:B6"/>
    <mergeCell ref="A11:B11"/>
    <mergeCell ref="A18:B18"/>
    <mergeCell ref="A22:B2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6" customWidth="1"/>
    <col min="2" max="2" width="8.421875" style="16" customWidth="1"/>
    <col min="3" max="17" width="10.57421875" style="70" customWidth="1"/>
    <col min="18" max="16384" width="9.00390625" style="16" customWidth="1"/>
  </cols>
  <sheetData>
    <row r="1" spans="1:17" ht="13.5">
      <c r="A1" s="40" t="s">
        <v>679</v>
      </c>
      <c r="B1" s="15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14.25" thickBot="1">
      <c r="A2" s="15"/>
      <c r="B2" s="15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 t="s">
        <v>680</v>
      </c>
    </row>
    <row r="3" spans="1:18" ht="46.5" customHeight="1" thickTop="1">
      <c r="A3" s="440" t="s">
        <v>681</v>
      </c>
      <c r="B3" s="441"/>
      <c r="C3" s="331" t="s">
        <v>250</v>
      </c>
      <c r="D3" s="332" t="s">
        <v>439</v>
      </c>
      <c r="E3" s="331" t="s">
        <v>251</v>
      </c>
      <c r="F3" s="331" t="s">
        <v>682</v>
      </c>
      <c r="G3" s="331" t="s">
        <v>252</v>
      </c>
      <c r="H3" s="331" t="s">
        <v>683</v>
      </c>
      <c r="I3" s="331" t="s">
        <v>684</v>
      </c>
      <c r="J3" s="332" t="s">
        <v>685</v>
      </c>
      <c r="K3" s="331" t="s">
        <v>253</v>
      </c>
      <c r="L3" s="331" t="s">
        <v>254</v>
      </c>
      <c r="M3" s="332" t="s">
        <v>420</v>
      </c>
      <c r="N3" s="331" t="s">
        <v>255</v>
      </c>
      <c r="O3" s="332" t="s">
        <v>266</v>
      </c>
      <c r="P3" s="331" t="s">
        <v>256</v>
      </c>
      <c r="Q3" s="333" t="s">
        <v>440</v>
      </c>
      <c r="R3" s="78"/>
    </row>
    <row r="4" spans="1:17" ht="13.5">
      <c r="A4" s="30"/>
      <c r="B4" s="30"/>
      <c r="C4" s="334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ht="13.5">
      <c r="A5" s="336" t="s">
        <v>257</v>
      </c>
      <c r="B5" s="337" t="s">
        <v>686</v>
      </c>
      <c r="C5" s="321">
        <v>39914</v>
      </c>
      <c r="D5" s="322">
        <v>13874</v>
      </c>
      <c r="E5" s="322">
        <v>1967</v>
      </c>
      <c r="F5" s="322">
        <v>3422</v>
      </c>
      <c r="G5" s="322">
        <v>675</v>
      </c>
      <c r="H5" s="322">
        <v>401</v>
      </c>
      <c r="I5" s="322">
        <v>778</v>
      </c>
      <c r="J5" s="322">
        <v>655</v>
      </c>
      <c r="K5" s="322">
        <v>245</v>
      </c>
      <c r="L5" s="322">
        <v>162</v>
      </c>
      <c r="M5" s="322">
        <v>2266</v>
      </c>
      <c r="N5" s="322">
        <v>11189</v>
      </c>
      <c r="O5" s="322">
        <v>3266</v>
      </c>
      <c r="P5" s="322">
        <v>676</v>
      </c>
      <c r="Q5" s="322">
        <v>339</v>
      </c>
    </row>
    <row r="6" spans="1:17" ht="13.5">
      <c r="A6" s="336"/>
      <c r="B6" s="336"/>
      <c r="C6" s="83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13.5">
      <c r="A7" s="336" t="s">
        <v>258</v>
      </c>
      <c r="B7" s="336" t="s">
        <v>613</v>
      </c>
      <c r="C7" s="83">
        <v>6979</v>
      </c>
      <c r="D7" s="72">
        <v>0</v>
      </c>
      <c r="E7" s="72">
        <v>0</v>
      </c>
      <c r="F7" s="72">
        <v>81</v>
      </c>
      <c r="G7" s="72">
        <v>45</v>
      </c>
      <c r="H7" s="72">
        <v>1</v>
      </c>
      <c r="I7" s="72">
        <v>21</v>
      </c>
      <c r="J7" s="72">
        <v>0</v>
      </c>
      <c r="K7" s="72">
        <v>13</v>
      </c>
      <c r="L7" s="72">
        <v>2</v>
      </c>
      <c r="M7" s="72">
        <v>15</v>
      </c>
      <c r="N7" s="72">
        <v>6793</v>
      </c>
      <c r="O7" s="68">
        <v>0</v>
      </c>
      <c r="P7" s="72">
        <v>2</v>
      </c>
      <c r="Q7" s="72">
        <v>6</v>
      </c>
    </row>
    <row r="8" spans="1:17" ht="13.5">
      <c r="A8" s="336"/>
      <c r="B8" s="336">
        <v>19</v>
      </c>
      <c r="C8" s="83">
        <v>5311</v>
      </c>
      <c r="D8" s="72">
        <v>0</v>
      </c>
      <c r="E8" s="72">
        <v>0</v>
      </c>
      <c r="F8" s="72">
        <v>59</v>
      </c>
      <c r="G8" s="72">
        <v>43</v>
      </c>
      <c r="H8" s="72">
        <v>1</v>
      </c>
      <c r="I8" s="72">
        <v>13</v>
      </c>
      <c r="J8" s="72">
        <v>0</v>
      </c>
      <c r="K8" s="72">
        <v>19</v>
      </c>
      <c r="L8" s="72">
        <v>2</v>
      </c>
      <c r="M8" s="72">
        <v>12</v>
      </c>
      <c r="N8" s="72">
        <v>5150</v>
      </c>
      <c r="O8" s="68">
        <v>0</v>
      </c>
      <c r="P8" s="72">
        <v>4</v>
      </c>
      <c r="Q8" s="72">
        <v>6</v>
      </c>
    </row>
    <row r="9" spans="1:17" ht="13.5">
      <c r="A9" s="336"/>
      <c r="B9" s="336">
        <v>20</v>
      </c>
      <c r="C9" s="83">
        <v>4169</v>
      </c>
      <c r="D9" s="72">
        <v>0</v>
      </c>
      <c r="E9" s="72">
        <v>0</v>
      </c>
      <c r="F9" s="72">
        <v>47</v>
      </c>
      <c r="G9" s="72">
        <v>20</v>
      </c>
      <c r="H9" s="72">
        <v>1</v>
      </c>
      <c r="I9" s="72">
        <v>9</v>
      </c>
      <c r="J9" s="72">
        <v>1</v>
      </c>
      <c r="K9" s="72">
        <v>7</v>
      </c>
      <c r="L9" s="72">
        <v>2</v>
      </c>
      <c r="M9" s="72">
        <v>20</v>
      </c>
      <c r="N9" s="72">
        <v>4050</v>
      </c>
      <c r="O9" s="68">
        <v>0</v>
      </c>
      <c r="P9" s="72">
        <v>5</v>
      </c>
      <c r="Q9" s="72">
        <v>6</v>
      </c>
    </row>
    <row r="10" spans="1:17" ht="13.5">
      <c r="A10" s="336"/>
      <c r="B10" s="336">
        <v>21</v>
      </c>
      <c r="C10" s="83">
        <v>3853</v>
      </c>
      <c r="D10" s="72">
        <v>0</v>
      </c>
      <c r="E10" s="72">
        <v>0</v>
      </c>
      <c r="F10" s="72">
        <v>109</v>
      </c>
      <c r="G10" s="72">
        <v>25</v>
      </c>
      <c r="H10" s="72">
        <v>1</v>
      </c>
      <c r="I10" s="72">
        <v>11</v>
      </c>
      <c r="J10" s="72">
        <v>1</v>
      </c>
      <c r="K10" s="72">
        <v>9</v>
      </c>
      <c r="L10" s="72">
        <v>2</v>
      </c>
      <c r="M10" s="72">
        <v>22</v>
      </c>
      <c r="N10" s="72">
        <v>3662</v>
      </c>
      <c r="O10" s="68">
        <v>0</v>
      </c>
      <c r="P10" s="72">
        <v>4</v>
      </c>
      <c r="Q10" s="72">
        <v>6</v>
      </c>
    </row>
    <row r="11" spans="1:17" ht="13.5">
      <c r="A11" s="336"/>
      <c r="B11" s="337">
        <v>22</v>
      </c>
      <c r="C11" s="321">
        <v>3917</v>
      </c>
      <c r="D11" s="322">
        <v>0</v>
      </c>
      <c r="E11" s="322">
        <v>0</v>
      </c>
      <c r="F11" s="322">
        <v>19</v>
      </c>
      <c r="G11" s="322">
        <v>35</v>
      </c>
      <c r="H11" s="322">
        <v>1</v>
      </c>
      <c r="I11" s="322">
        <v>12</v>
      </c>
      <c r="J11" s="322">
        <v>1</v>
      </c>
      <c r="K11" s="322">
        <v>11</v>
      </c>
      <c r="L11" s="322">
        <v>1</v>
      </c>
      <c r="M11" s="322">
        <v>26</v>
      </c>
      <c r="N11" s="322">
        <v>3801</v>
      </c>
      <c r="O11" s="512">
        <v>0</v>
      </c>
      <c r="P11" s="322">
        <v>4</v>
      </c>
      <c r="Q11" s="322">
        <v>6</v>
      </c>
    </row>
    <row r="12" spans="1:17" ht="13.5">
      <c r="A12" s="37"/>
      <c r="B12" s="37"/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3.5">
      <c r="A13" s="30" t="s">
        <v>441</v>
      </c>
      <c r="B13" s="30" t="s">
        <v>687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13.5">
      <c r="A14" s="30"/>
      <c r="B14" s="30" t="s">
        <v>688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3.5">
      <c r="A15" s="30"/>
      <c r="B15" s="30" t="s">
        <v>689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17" ht="13.5">
      <c r="A16" s="30"/>
      <c r="B16" s="30" t="s">
        <v>690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7" ht="13.5">
      <c r="A17" s="30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3.5">
      <c r="A18" s="18" t="s">
        <v>691</v>
      </c>
      <c r="B18" s="30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1:17" ht="13.5">
      <c r="A19" s="41"/>
      <c r="B19" s="4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</row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16" customWidth="1"/>
    <col min="2" max="2" width="12.00390625" style="16" customWidth="1"/>
    <col min="3" max="3" width="11.140625" style="70" customWidth="1"/>
    <col min="4" max="24" width="8.57421875" style="70" customWidth="1"/>
    <col min="25" max="25" width="5.28125" style="16" bestFit="1" customWidth="1"/>
    <col min="26" max="26" width="5.421875" style="16" bestFit="1" customWidth="1"/>
    <col min="27" max="16384" width="9.00390625" style="16" customWidth="1"/>
  </cols>
  <sheetData>
    <row r="1" spans="1:3" ht="13.5">
      <c r="A1" s="40" t="s">
        <v>693</v>
      </c>
      <c r="C1" s="514" t="s">
        <v>442</v>
      </c>
    </row>
    <row r="2" ht="14.25" thickBot="1">
      <c r="Y2" s="16" t="s">
        <v>694</v>
      </c>
    </row>
    <row r="3" spans="1:26" ht="14.25" customHeight="1" thickTop="1">
      <c r="A3" s="434" t="s">
        <v>259</v>
      </c>
      <c r="B3" s="465"/>
      <c r="C3" s="462" t="s">
        <v>260</v>
      </c>
      <c r="D3" s="467" t="s">
        <v>261</v>
      </c>
      <c r="E3" s="340"/>
      <c r="F3" s="460"/>
      <c r="G3" s="461"/>
      <c r="H3" s="461"/>
      <c r="I3" s="461"/>
      <c r="J3" s="468" t="s">
        <v>262</v>
      </c>
      <c r="K3" s="460"/>
      <c r="L3" s="461"/>
      <c r="M3" s="461"/>
      <c r="N3" s="461"/>
      <c r="O3" s="457" t="s">
        <v>695</v>
      </c>
      <c r="P3" s="457" t="s">
        <v>443</v>
      </c>
      <c r="Q3" s="457" t="s">
        <v>435</v>
      </c>
      <c r="R3" s="458" t="s">
        <v>263</v>
      </c>
      <c r="S3" s="459"/>
      <c r="T3" s="459"/>
      <c r="U3" s="459"/>
      <c r="V3" s="459"/>
      <c r="W3" s="460"/>
      <c r="X3" s="462" t="s">
        <v>444</v>
      </c>
      <c r="Y3" s="417" t="s">
        <v>696</v>
      </c>
      <c r="Z3" s="446"/>
    </row>
    <row r="4" spans="1:26" ht="13.5" customHeight="1">
      <c r="A4" s="466"/>
      <c r="B4" s="447"/>
      <c r="C4" s="452"/>
      <c r="D4" s="452"/>
      <c r="E4" s="450" t="s">
        <v>697</v>
      </c>
      <c r="F4" s="452" t="s">
        <v>162</v>
      </c>
      <c r="G4" s="452" t="s">
        <v>169</v>
      </c>
      <c r="H4" s="452" t="s">
        <v>163</v>
      </c>
      <c r="I4" s="454" t="s">
        <v>445</v>
      </c>
      <c r="J4" s="452"/>
      <c r="K4" s="454" t="s">
        <v>698</v>
      </c>
      <c r="L4" s="455" t="s">
        <v>265</v>
      </c>
      <c r="M4" s="455"/>
      <c r="N4" s="454" t="s">
        <v>266</v>
      </c>
      <c r="O4" s="454"/>
      <c r="P4" s="454"/>
      <c r="Q4" s="454"/>
      <c r="R4" s="452"/>
      <c r="S4" s="452" t="s">
        <v>267</v>
      </c>
      <c r="T4" s="452" t="s">
        <v>268</v>
      </c>
      <c r="U4" s="463" t="s">
        <v>269</v>
      </c>
      <c r="V4" s="450" t="s">
        <v>446</v>
      </c>
      <c r="W4" s="454" t="s">
        <v>437</v>
      </c>
      <c r="X4" s="452"/>
      <c r="Y4" s="447"/>
      <c r="Z4" s="448"/>
    </row>
    <row r="5" spans="1:26" ht="13.5">
      <c r="A5" s="436"/>
      <c r="B5" s="424"/>
      <c r="C5" s="451"/>
      <c r="D5" s="451"/>
      <c r="E5" s="451"/>
      <c r="F5" s="453"/>
      <c r="G5" s="453"/>
      <c r="H5" s="453"/>
      <c r="I5" s="453"/>
      <c r="J5" s="451"/>
      <c r="K5" s="451"/>
      <c r="L5" s="342" t="s">
        <v>270</v>
      </c>
      <c r="M5" s="342" t="s">
        <v>271</v>
      </c>
      <c r="N5" s="456"/>
      <c r="O5" s="456"/>
      <c r="P5" s="456"/>
      <c r="Q5" s="456"/>
      <c r="R5" s="451"/>
      <c r="S5" s="451"/>
      <c r="T5" s="451"/>
      <c r="U5" s="464"/>
      <c r="V5" s="451"/>
      <c r="W5" s="451"/>
      <c r="X5" s="451"/>
      <c r="Y5" s="424"/>
      <c r="Z5" s="449"/>
    </row>
    <row r="6" spans="1:26" ht="13.5">
      <c r="A6" s="343"/>
      <c r="B6" s="344"/>
      <c r="Y6" s="345"/>
      <c r="Z6" s="346"/>
    </row>
    <row r="7" spans="1:26" ht="13.5">
      <c r="A7" s="336" t="s">
        <v>257</v>
      </c>
      <c r="B7" s="347" t="s">
        <v>686</v>
      </c>
      <c r="C7" s="322">
        <v>1111338</v>
      </c>
      <c r="D7" s="322">
        <v>245712</v>
      </c>
      <c r="E7" s="322">
        <v>14766</v>
      </c>
      <c r="F7" s="322">
        <v>138936</v>
      </c>
      <c r="G7" s="322">
        <v>67607</v>
      </c>
      <c r="H7" s="322">
        <v>3977</v>
      </c>
      <c r="I7" s="322">
        <v>20427</v>
      </c>
      <c r="J7" s="322">
        <v>420732</v>
      </c>
      <c r="K7" s="322">
        <v>219649</v>
      </c>
      <c r="L7" s="322">
        <v>200298</v>
      </c>
      <c r="M7" s="322">
        <v>32956</v>
      </c>
      <c r="N7" s="322">
        <v>784</v>
      </c>
      <c r="O7" s="322">
        <v>1634</v>
      </c>
      <c r="P7" s="322">
        <v>10272</v>
      </c>
      <c r="Q7" s="322">
        <v>171</v>
      </c>
      <c r="R7" s="322">
        <v>432796</v>
      </c>
      <c r="S7" s="322">
        <v>43251</v>
      </c>
      <c r="T7" s="322">
        <v>52393</v>
      </c>
      <c r="U7" s="322">
        <v>328700</v>
      </c>
      <c r="V7" s="322">
        <v>8100</v>
      </c>
      <c r="W7" s="322">
        <v>352</v>
      </c>
      <c r="X7" s="322">
        <v>21287</v>
      </c>
      <c r="Y7" s="348" t="s">
        <v>257</v>
      </c>
      <c r="Z7" s="337" t="s">
        <v>686</v>
      </c>
    </row>
    <row r="8" spans="1:26" ht="13.5">
      <c r="A8" s="336"/>
      <c r="B8" s="34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348"/>
      <c r="Z8" s="336"/>
    </row>
    <row r="9" spans="1:26" ht="13.5">
      <c r="A9" s="336" t="s">
        <v>258</v>
      </c>
      <c r="B9" s="341" t="s">
        <v>613</v>
      </c>
      <c r="C9" s="72">
        <v>556</v>
      </c>
      <c r="D9" s="72">
        <v>120</v>
      </c>
      <c r="E9" s="72" t="s">
        <v>49</v>
      </c>
      <c r="F9" s="72" t="s">
        <v>130</v>
      </c>
      <c r="G9" s="72" t="s">
        <v>130</v>
      </c>
      <c r="H9" s="72" t="s">
        <v>130</v>
      </c>
      <c r="I9" s="72" t="s">
        <v>130</v>
      </c>
      <c r="J9" s="72">
        <v>137</v>
      </c>
      <c r="K9" s="72" t="s">
        <v>49</v>
      </c>
      <c r="L9" s="72">
        <v>110</v>
      </c>
      <c r="M9" s="72">
        <v>22</v>
      </c>
      <c r="N9" s="72">
        <v>27</v>
      </c>
      <c r="O9" s="72" t="s">
        <v>49</v>
      </c>
      <c r="P9" s="72" t="s">
        <v>49</v>
      </c>
      <c r="Q9" s="72" t="s">
        <v>49</v>
      </c>
      <c r="R9" s="72" t="s">
        <v>130</v>
      </c>
      <c r="S9" s="72" t="s">
        <v>49</v>
      </c>
      <c r="T9" s="72">
        <v>299</v>
      </c>
      <c r="U9" s="72" t="s">
        <v>130</v>
      </c>
      <c r="V9" s="72" t="s">
        <v>49</v>
      </c>
      <c r="W9" s="72" t="s">
        <v>49</v>
      </c>
      <c r="X9" s="72" t="s">
        <v>130</v>
      </c>
      <c r="Y9" s="348" t="s">
        <v>258</v>
      </c>
      <c r="Z9" s="336" t="s">
        <v>613</v>
      </c>
    </row>
    <row r="10" spans="1:26" ht="13.5">
      <c r="A10" s="336"/>
      <c r="B10" s="341">
        <v>19</v>
      </c>
      <c r="C10" s="72">
        <v>514</v>
      </c>
      <c r="D10" s="72" t="s">
        <v>130</v>
      </c>
      <c r="E10" s="72" t="s">
        <v>49</v>
      </c>
      <c r="F10" s="72" t="s">
        <v>130</v>
      </c>
      <c r="G10" s="72" t="s">
        <v>130</v>
      </c>
      <c r="H10" s="72" t="s">
        <v>130</v>
      </c>
      <c r="I10" s="72" t="s">
        <v>49</v>
      </c>
      <c r="J10" s="72">
        <v>168</v>
      </c>
      <c r="K10" s="72" t="s">
        <v>49</v>
      </c>
      <c r="L10" s="72">
        <v>115</v>
      </c>
      <c r="M10" s="72">
        <v>23</v>
      </c>
      <c r="N10" s="72">
        <v>53</v>
      </c>
      <c r="O10" s="72" t="s">
        <v>49</v>
      </c>
      <c r="P10" s="72" t="s">
        <v>49</v>
      </c>
      <c r="Q10" s="72" t="s">
        <v>49</v>
      </c>
      <c r="R10" s="72" t="s">
        <v>130</v>
      </c>
      <c r="S10" s="72" t="s">
        <v>49</v>
      </c>
      <c r="T10" s="72">
        <v>287</v>
      </c>
      <c r="U10" s="72" t="s">
        <v>130</v>
      </c>
      <c r="V10" s="72" t="s">
        <v>49</v>
      </c>
      <c r="W10" s="72" t="s">
        <v>49</v>
      </c>
      <c r="X10" s="72" t="s">
        <v>130</v>
      </c>
      <c r="Y10" s="348"/>
      <c r="Z10" s="336">
        <v>19</v>
      </c>
    </row>
    <row r="11" spans="1:26" ht="13.5">
      <c r="A11" s="336"/>
      <c r="B11" s="341">
        <v>20</v>
      </c>
      <c r="C11" s="72">
        <v>599</v>
      </c>
      <c r="D11" s="72" t="s">
        <v>130</v>
      </c>
      <c r="E11" s="72" t="s">
        <v>49</v>
      </c>
      <c r="F11" s="72" t="s">
        <v>130</v>
      </c>
      <c r="G11" s="72" t="s">
        <v>130</v>
      </c>
      <c r="H11" s="72" t="s">
        <v>130</v>
      </c>
      <c r="I11" s="72" t="s">
        <v>130</v>
      </c>
      <c r="J11" s="72">
        <v>194</v>
      </c>
      <c r="K11" s="72" t="s">
        <v>49</v>
      </c>
      <c r="L11" s="72">
        <v>172</v>
      </c>
      <c r="M11" s="72">
        <v>34</v>
      </c>
      <c r="N11" s="72">
        <v>22</v>
      </c>
      <c r="O11" s="72" t="s">
        <v>49</v>
      </c>
      <c r="P11" s="72" t="s">
        <v>49</v>
      </c>
      <c r="Q11" s="72" t="s">
        <v>49</v>
      </c>
      <c r="R11" s="72">
        <v>300</v>
      </c>
      <c r="S11" s="72" t="s">
        <v>49</v>
      </c>
      <c r="T11" s="72">
        <v>300</v>
      </c>
      <c r="U11" s="72" t="s">
        <v>49</v>
      </c>
      <c r="V11" s="72" t="s">
        <v>49</v>
      </c>
      <c r="W11" s="72" t="s">
        <v>49</v>
      </c>
      <c r="X11" s="72" t="s">
        <v>130</v>
      </c>
      <c r="Y11" s="348"/>
      <c r="Z11" s="336">
        <v>20</v>
      </c>
    </row>
    <row r="12" spans="1:26" ht="13.5">
      <c r="A12" s="336"/>
      <c r="B12" s="341">
        <v>21</v>
      </c>
      <c r="C12" s="72">
        <v>618</v>
      </c>
      <c r="D12" s="72" t="s">
        <v>130</v>
      </c>
      <c r="E12" s="72" t="s">
        <v>49</v>
      </c>
      <c r="F12" s="72">
        <v>37</v>
      </c>
      <c r="G12" s="72" t="s">
        <v>130</v>
      </c>
      <c r="H12" s="72" t="s">
        <v>130</v>
      </c>
      <c r="I12" s="72" t="s">
        <v>49</v>
      </c>
      <c r="J12" s="72">
        <v>209</v>
      </c>
      <c r="K12" s="72" t="s">
        <v>49</v>
      </c>
      <c r="L12" s="72">
        <v>196</v>
      </c>
      <c r="M12" s="72">
        <v>39</v>
      </c>
      <c r="N12" s="72">
        <v>13</v>
      </c>
      <c r="O12" s="72" t="s">
        <v>49</v>
      </c>
      <c r="P12" s="72" t="s">
        <v>49</v>
      </c>
      <c r="Q12" s="72" t="s">
        <v>49</v>
      </c>
      <c r="R12" s="72" t="s">
        <v>130</v>
      </c>
      <c r="S12" s="72" t="s">
        <v>49</v>
      </c>
      <c r="T12" s="72">
        <v>362</v>
      </c>
      <c r="U12" s="72" t="s">
        <v>49</v>
      </c>
      <c r="V12" s="72" t="s">
        <v>49</v>
      </c>
      <c r="W12" s="72" t="s">
        <v>49</v>
      </c>
      <c r="X12" s="72" t="s">
        <v>130</v>
      </c>
      <c r="Y12" s="348"/>
      <c r="Z12" s="336">
        <v>21</v>
      </c>
    </row>
    <row r="13" spans="1:26" ht="13.5">
      <c r="A13" s="336"/>
      <c r="B13" s="347">
        <v>22</v>
      </c>
      <c r="C13" s="322">
        <v>764</v>
      </c>
      <c r="D13" s="322" t="s">
        <v>699</v>
      </c>
      <c r="E13" s="322" t="s">
        <v>700</v>
      </c>
      <c r="F13" s="322" t="s">
        <v>699</v>
      </c>
      <c r="G13" s="322" t="s">
        <v>700</v>
      </c>
      <c r="H13" s="322" t="s">
        <v>699</v>
      </c>
      <c r="I13" s="322" t="s">
        <v>700</v>
      </c>
      <c r="J13" s="322">
        <v>190</v>
      </c>
      <c r="K13" s="322" t="s">
        <v>700</v>
      </c>
      <c r="L13" s="322">
        <v>166</v>
      </c>
      <c r="M13" s="322">
        <v>33</v>
      </c>
      <c r="N13" s="322">
        <v>23</v>
      </c>
      <c r="O13" s="322" t="s">
        <v>700</v>
      </c>
      <c r="P13" s="322" t="s">
        <v>700</v>
      </c>
      <c r="Q13" s="322" t="s">
        <v>700</v>
      </c>
      <c r="R13" s="322" t="s">
        <v>699</v>
      </c>
      <c r="S13" s="322" t="s">
        <v>701</v>
      </c>
      <c r="T13" s="322">
        <v>333</v>
      </c>
      <c r="U13" s="322" t="s">
        <v>700</v>
      </c>
      <c r="V13" s="322" t="s">
        <v>700</v>
      </c>
      <c r="W13" s="322" t="s">
        <v>700</v>
      </c>
      <c r="X13" s="322" t="s">
        <v>699</v>
      </c>
      <c r="Y13" s="348"/>
      <c r="Z13" s="337">
        <v>22</v>
      </c>
    </row>
    <row r="14" spans="1:26" ht="29.25" customHeight="1">
      <c r="A14" s="336"/>
      <c r="B14" s="34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349"/>
      <c r="Z14" s="78"/>
    </row>
    <row r="15" spans="1:26" ht="13.5">
      <c r="A15" s="254">
        <v>1</v>
      </c>
      <c r="B15" s="350" t="s">
        <v>211</v>
      </c>
      <c r="C15" s="72">
        <v>280</v>
      </c>
      <c r="D15" s="72" t="s">
        <v>700</v>
      </c>
      <c r="E15" s="72" t="s">
        <v>700</v>
      </c>
      <c r="F15" s="72" t="s">
        <v>700</v>
      </c>
      <c r="G15" s="72" t="s">
        <v>700</v>
      </c>
      <c r="H15" s="72" t="s">
        <v>700</v>
      </c>
      <c r="I15" s="72" t="s">
        <v>700</v>
      </c>
      <c r="J15" s="72">
        <v>6</v>
      </c>
      <c r="K15" s="72" t="s">
        <v>700</v>
      </c>
      <c r="L15" s="72">
        <v>5</v>
      </c>
      <c r="M15" s="72">
        <v>1</v>
      </c>
      <c r="N15" s="72">
        <v>1</v>
      </c>
      <c r="O15" s="72" t="s">
        <v>700</v>
      </c>
      <c r="P15" s="72" t="s">
        <v>700</v>
      </c>
      <c r="Q15" s="72" t="s">
        <v>700</v>
      </c>
      <c r="R15" s="72">
        <v>273</v>
      </c>
      <c r="S15" s="72" t="s">
        <v>700</v>
      </c>
      <c r="T15" s="72">
        <v>273</v>
      </c>
      <c r="U15" s="72" t="s">
        <v>700</v>
      </c>
      <c r="V15" s="72" t="s">
        <v>700</v>
      </c>
      <c r="W15" s="72" t="s">
        <v>700</v>
      </c>
      <c r="X15" s="72" t="s">
        <v>700</v>
      </c>
      <c r="Y15" s="349"/>
      <c r="Z15" s="254">
        <v>1</v>
      </c>
    </row>
    <row r="16" spans="1:26" ht="13.5">
      <c r="A16" s="352">
        <v>2</v>
      </c>
      <c r="B16" s="350" t="s">
        <v>215</v>
      </c>
      <c r="C16" s="72" t="s">
        <v>699</v>
      </c>
      <c r="D16" s="72" t="s">
        <v>699</v>
      </c>
      <c r="E16" s="72" t="s">
        <v>700</v>
      </c>
      <c r="F16" s="72" t="s">
        <v>700</v>
      </c>
      <c r="G16" s="72" t="s">
        <v>700</v>
      </c>
      <c r="H16" s="72" t="s">
        <v>699</v>
      </c>
      <c r="I16" s="72" t="s">
        <v>700</v>
      </c>
      <c r="J16" s="72" t="s">
        <v>700</v>
      </c>
      <c r="K16" s="72" t="s">
        <v>700</v>
      </c>
      <c r="L16" s="72" t="s">
        <v>700</v>
      </c>
      <c r="M16" s="72" t="s">
        <v>700</v>
      </c>
      <c r="N16" s="72" t="s">
        <v>700</v>
      </c>
      <c r="O16" s="72" t="s">
        <v>700</v>
      </c>
      <c r="P16" s="72" t="s">
        <v>700</v>
      </c>
      <c r="Q16" s="72" t="s">
        <v>700</v>
      </c>
      <c r="R16" s="72" t="s">
        <v>700</v>
      </c>
      <c r="S16" s="72" t="s">
        <v>700</v>
      </c>
      <c r="T16" s="72" t="s">
        <v>700</v>
      </c>
      <c r="U16" s="72" t="s">
        <v>700</v>
      </c>
      <c r="V16" s="72" t="s">
        <v>700</v>
      </c>
      <c r="W16" s="72" t="s">
        <v>700</v>
      </c>
      <c r="X16" s="72" t="s">
        <v>700</v>
      </c>
      <c r="Y16" s="349"/>
      <c r="Z16" s="352">
        <v>2</v>
      </c>
    </row>
    <row r="17" spans="1:26" ht="13.5">
      <c r="A17" s="254">
        <v>3</v>
      </c>
      <c r="B17" s="350" t="s">
        <v>212</v>
      </c>
      <c r="C17" s="72" t="s">
        <v>699</v>
      </c>
      <c r="D17" s="72" t="s">
        <v>700</v>
      </c>
      <c r="E17" s="72" t="s">
        <v>700</v>
      </c>
      <c r="F17" s="72" t="s">
        <v>700</v>
      </c>
      <c r="G17" s="72" t="s">
        <v>700</v>
      </c>
      <c r="H17" s="72" t="s">
        <v>700</v>
      </c>
      <c r="I17" s="72" t="s">
        <v>700</v>
      </c>
      <c r="J17" s="72" t="s">
        <v>699</v>
      </c>
      <c r="K17" s="72" t="s">
        <v>700</v>
      </c>
      <c r="L17" s="72" t="s">
        <v>700</v>
      </c>
      <c r="M17" s="72" t="s">
        <v>700</v>
      </c>
      <c r="N17" s="72" t="s">
        <v>699</v>
      </c>
      <c r="O17" s="72" t="s">
        <v>700</v>
      </c>
      <c r="P17" s="72" t="s">
        <v>700</v>
      </c>
      <c r="Q17" s="72" t="s">
        <v>700</v>
      </c>
      <c r="R17" s="72">
        <v>12</v>
      </c>
      <c r="S17" s="72" t="s">
        <v>700</v>
      </c>
      <c r="T17" s="72">
        <v>12</v>
      </c>
      <c r="U17" s="72" t="s">
        <v>700</v>
      </c>
      <c r="V17" s="72" t="s">
        <v>700</v>
      </c>
      <c r="W17" s="72" t="s">
        <v>700</v>
      </c>
      <c r="X17" s="72" t="s">
        <v>700</v>
      </c>
      <c r="Y17" s="349"/>
      <c r="Z17" s="254">
        <v>3</v>
      </c>
    </row>
    <row r="18" spans="1:26" ht="13.5">
      <c r="A18" s="352">
        <v>4</v>
      </c>
      <c r="B18" s="350" t="s">
        <v>216</v>
      </c>
      <c r="C18" s="72" t="s">
        <v>699</v>
      </c>
      <c r="D18" s="72" t="s">
        <v>700</v>
      </c>
      <c r="E18" s="72" t="s">
        <v>700</v>
      </c>
      <c r="F18" s="72" t="s">
        <v>700</v>
      </c>
      <c r="G18" s="72" t="s">
        <v>700</v>
      </c>
      <c r="H18" s="72" t="s">
        <v>700</v>
      </c>
      <c r="I18" s="72" t="s">
        <v>700</v>
      </c>
      <c r="J18" s="72" t="s">
        <v>700</v>
      </c>
      <c r="K18" s="72" t="s">
        <v>700</v>
      </c>
      <c r="L18" s="72" t="s">
        <v>700</v>
      </c>
      <c r="M18" s="72" t="s">
        <v>700</v>
      </c>
      <c r="N18" s="72" t="s">
        <v>700</v>
      </c>
      <c r="O18" s="72" t="s">
        <v>700</v>
      </c>
      <c r="P18" s="72" t="s">
        <v>700</v>
      </c>
      <c r="Q18" s="72" t="s">
        <v>700</v>
      </c>
      <c r="R18" s="72" t="s">
        <v>699</v>
      </c>
      <c r="S18" s="72" t="s">
        <v>700</v>
      </c>
      <c r="T18" s="72" t="s">
        <v>699</v>
      </c>
      <c r="U18" s="72" t="s">
        <v>700</v>
      </c>
      <c r="V18" s="72" t="s">
        <v>700</v>
      </c>
      <c r="W18" s="72" t="s">
        <v>700</v>
      </c>
      <c r="X18" s="72" t="s">
        <v>700</v>
      </c>
      <c r="Y18" s="349"/>
      <c r="Z18" s="352">
        <v>4</v>
      </c>
    </row>
    <row r="19" spans="1:26" ht="13.5">
      <c r="A19" s="254">
        <v>5</v>
      </c>
      <c r="B19" s="350" t="s">
        <v>213</v>
      </c>
      <c r="C19" s="72" t="s">
        <v>700</v>
      </c>
      <c r="D19" s="72" t="s">
        <v>700</v>
      </c>
      <c r="E19" s="72" t="s">
        <v>700</v>
      </c>
      <c r="F19" s="72" t="s">
        <v>700</v>
      </c>
      <c r="G19" s="72" t="s">
        <v>700</v>
      </c>
      <c r="H19" s="72" t="s">
        <v>700</v>
      </c>
      <c r="I19" s="72" t="s">
        <v>700</v>
      </c>
      <c r="J19" s="72" t="s">
        <v>700</v>
      </c>
      <c r="K19" s="72" t="s">
        <v>700</v>
      </c>
      <c r="L19" s="72" t="s">
        <v>700</v>
      </c>
      <c r="M19" s="72" t="s">
        <v>700</v>
      </c>
      <c r="N19" s="72" t="s">
        <v>700</v>
      </c>
      <c r="O19" s="72" t="s">
        <v>700</v>
      </c>
      <c r="P19" s="72" t="s">
        <v>700</v>
      </c>
      <c r="Q19" s="72" t="s">
        <v>700</v>
      </c>
      <c r="R19" s="72" t="s">
        <v>700</v>
      </c>
      <c r="S19" s="72" t="s">
        <v>700</v>
      </c>
      <c r="T19" s="72" t="s">
        <v>700</v>
      </c>
      <c r="U19" s="72" t="s">
        <v>700</v>
      </c>
      <c r="V19" s="72" t="s">
        <v>700</v>
      </c>
      <c r="W19" s="72" t="s">
        <v>700</v>
      </c>
      <c r="X19" s="72" t="s">
        <v>700</v>
      </c>
      <c r="Y19" s="349"/>
      <c r="Z19" s="254">
        <v>5</v>
      </c>
    </row>
    <row r="20" spans="1:26" ht="13.5">
      <c r="A20" s="352">
        <v>6</v>
      </c>
      <c r="B20" s="350" t="s">
        <v>209</v>
      </c>
      <c r="C20" s="72" t="s">
        <v>700</v>
      </c>
      <c r="D20" s="72" t="s">
        <v>700</v>
      </c>
      <c r="E20" s="72" t="s">
        <v>700</v>
      </c>
      <c r="F20" s="72" t="s">
        <v>700</v>
      </c>
      <c r="G20" s="72" t="s">
        <v>700</v>
      </c>
      <c r="H20" s="72" t="s">
        <v>700</v>
      </c>
      <c r="I20" s="72" t="s">
        <v>700</v>
      </c>
      <c r="J20" s="72" t="s">
        <v>700</v>
      </c>
      <c r="K20" s="72" t="s">
        <v>700</v>
      </c>
      <c r="L20" s="72" t="s">
        <v>700</v>
      </c>
      <c r="M20" s="72" t="s">
        <v>700</v>
      </c>
      <c r="N20" s="72" t="s">
        <v>700</v>
      </c>
      <c r="O20" s="72" t="s">
        <v>700</v>
      </c>
      <c r="P20" s="72" t="s">
        <v>700</v>
      </c>
      <c r="Q20" s="72" t="s">
        <v>700</v>
      </c>
      <c r="R20" s="72" t="s">
        <v>700</v>
      </c>
      <c r="S20" s="72" t="s">
        <v>700</v>
      </c>
      <c r="T20" s="72" t="s">
        <v>700</v>
      </c>
      <c r="U20" s="72" t="s">
        <v>700</v>
      </c>
      <c r="V20" s="72" t="s">
        <v>700</v>
      </c>
      <c r="W20" s="72" t="s">
        <v>700</v>
      </c>
      <c r="X20" s="72" t="s">
        <v>700</v>
      </c>
      <c r="Y20" s="349"/>
      <c r="Z20" s="352">
        <v>6</v>
      </c>
    </row>
    <row r="21" spans="1:26" ht="13.5">
      <c r="A21" s="254">
        <v>7</v>
      </c>
      <c r="B21" s="350" t="s">
        <v>214</v>
      </c>
      <c r="C21" s="72" t="s">
        <v>700</v>
      </c>
      <c r="D21" s="72" t="s">
        <v>700</v>
      </c>
      <c r="E21" s="72" t="s">
        <v>700</v>
      </c>
      <c r="F21" s="72" t="s">
        <v>700</v>
      </c>
      <c r="G21" s="72" t="s">
        <v>700</v>
      </c>
      <c r="H21" s="72" t="s">
        <v>700</v>
      </c>
      <c r="I21" s="72" t="s">
        <v>700</v>
      </c>
      <c r="J21" s="72" t="s">
        <v>700</v>
      </c>
      <c r="K21" s="72" t="s">
        <v>700</v>
      </c>
      <c r="L21" s="72" t="s">
        <v>700</v>
      </c>
      <c r="M21" s="72" t="s">
        <v>700</v>
      </c>
      <c r="N21" s="72" t="s">
        <v>700</v>
      </c>
      <c r="O21" s="72" t="s">
        <v>700</v>
      </c>
      <c r="P21" s="72" t="s">
        <v>700</v>
      </c>
      <c r="Q21" s="72" t="s">
        <v>700</v>
      </c>
      <c r="R21" s="72" t="s">
        <v>700</v>
      </c>
      <c r="S21" s="72" t="s">
        <v>700</v>
      </c>
      <c r="T21" s="72" t="s">
        <v>700</v>
      </c>
      <c r="U21" s="72" t="s">
        <v>700</v>
      </c>
      <c r="V21" s="72" t="s">
        <v>700</v>
      </c>
      <c r="W21" s="72" t="s">
        <v>700</v>
      </c>
      <c r="X21" s="72" t="s">
        <v>700</v>
      </c>
      <c r="Y21" s="349"/>
      <c r="Z21" s="254">
        <v>7</v>
      </c>
    </row>
    <row r="22" spans="1:26" ht="13.5">
      <c r="A22" s="352">
        <v>8</v>
      </c>
      <c r="B22" s="350" t="s">
        <v>210</v>
      </c>
      <c r="C22" s="72" t="s">
        <v>700</v>
      </c>
      <c r="D22" s="72" t="s">
        <v>700</v>
      </c>
      <c r="E22" s="72" t="s">
        <v>700</v>
      </c>
      <c r="F22" s="72" t="s">
        <v>700</v>
      </c>
      <c r="G22" s="72" t="s">
        <v>700</v>
      </c>
      <c r="H22" s="72" t="s">
        <v>700</v>
      </c>
      <c r="I22" s="72" t="s">
        <v>700</v>
      </c>
      <c r="J22" s="72" t="s">
        <v>700</v>
      </c>
      <c r="K22" s="72" t="s">
        <v>700</v>
      </c>
      <c r="L22" s="72" t="s">
        <v>700</v>
      </c>
      <c r="M22" s="72" t="s">
        <v>700</v>
      </c>
      <c r="N22" s="72" t="s">
        <v>700</v>
      </c>
      <c r="O22" s="72" t="s">
        <v>700</v>
      </c>
      <c r="P22" s="72" t="s">
        <v>700</v>
      </c>
      <c r="Q22" s="72" t="s">
        <v>700</v>
      </c>
      <c r="R22" s="72" t="s">
        <v>700</v>
      </c>
      <c r="S22" s="72" t="s">
        <v>700</v>
      </c>
      <c r="T22" s="72" t="s">
        <v>700</v>
      </c>
      <c r="U22" s="72" t="s">
        <v>700</v>
      </c>
      <c r="V22" s="72" t="s">
        <v>700</v>
      </c>
      <c r="W22" s="72" t="s">
        <v>700</v>
      </c>
      <c r="X22" s="72" t="s">
        <v>700</v>
      </c>
      <c r="Y22" s="349"/>
      <c r="Z22" s="352">
        <v>8</v>
      </c>
    </row>
    <row r="23" spans="1:26" ht="13.5">
      <c r="A23" s="254">
        <v>9</v>
      </c>
      <c r="B23" s="350" t="s">
        <v>217</v>
      </c>
      <c r="C23" s="72" t="s">
        <v>699</v>
      </c>
      <c r="D23" s="72" t="s">
        <v>700</v>
      </c>
      <c r="E23" s="72" t="s">
        <v>700</v>
      </c>
      <c r="F23" s="72" t="s">
        <v>700</v>
      </c>
      <c r="G23" s="72" t="s">
        <v>700</v>
      </c>
      <c r="H23" s="72" t="s">
        <v>700</v>
      </c>
      <c r="I23" s="72" t="s">
        <v>700</v>
      </c>
      <c r="J23" s="72" t="s">
        <v>699</v>
      </c>
      <c r="K23" s="72" t="s">
        <v>700</v>
      </c>
      <c r="L23" s="72">
        <v>76</v>
      </c>
      <c r="M23" s="72">
        <v>15</v>
      </c>
      <c r="N23" s="72" t="s">
        <v>699</v>
      </c>
      <c r="O23" s="72" t="s">
        <v>700</v>
      </c>
      <c r="P23" s="72" t="s">
        <v>700</v>
      </c>
      <c r="Q23" s="72" t="s">
        <v>700</v>
      </c>
      <c r="R23" s="72" t="s">
        <v>699</v>
      </c>
      <c r="S23" s="72" t="s">
        <v>700</v>
      </c>
      <c r="T23" s="72" t="s">
        <v>699</v>
      </c>
      <c r="U23" s="72" t="s">
        <v>700</v>
      </c>
      <c r="V23" s="72" t="s">
        <v>700</v>
      </c>
      <c r="W23" s="72" t="s">
        <v>700</v>
      </c>
      <c r="X23" s="72" t="s">
        <v>700</v>
      </c>
      <c r="Y23" s="349"/>
      <c r="Z23" s="254">
        <v>9</v>
      </c>
    </row>
    <row r="24" spans="1:26" ht="13.5">
      <c r="A24" s="352">
        <v>10</v>
      </c>
      <c r="B24" s="350" t="s">
        <v>218</v>
      </c>
      <c r="C24" s="72" t="s">
        <v>699</v>
      </c>
      <c r="D24" s="72" t="s">
        <v>699</v>
      </c>
      <c r="E24" s="72" t="s">
        <v>700</v>
      </c>
      <c r="F24" s="72" t="s">
        <v>699</v>
      </c>
      <c r="G24" s="72" t="s">
        <v>700</v>
      </c>
      <c r="H24" s="72" t="s">
        <v>700</v>
      </c>
      <c r="I24" s="72" t="s">
        <v>700</v>
      </c>
      <c r="J24" s="72">
        <v>52</v>
      </c>
      <c r="K24" s="72" t="s">
        <v>700</v>
      </c>
      <c r="L24" s="72">
        <v>51</v>
      </c>
      <c r="M24" s="72">
        <v>10</v>
      </c>
      <c r="N24" s="72">
        <v>1</v>
      </c>
      <c r="O24" s="72" t="s">
        <v>700</v>
      </c>
      <c r="P24" s="72" t="s">
        <v>700</v>
      </c>
      <c r="Q24" s="72" t="s">
        <v>700</v>
      </c>
      <c r="R24" s="72" t="s">
        <v>700</v>
      </c>
      <c r="S24" s="72" t="s">
        <v>700</v>
      </c>
      <c r="T24" s="72" t="s">
        <v>700</v>
      </c>
      <c r="U24" s="72" t="s">
        <v>700</v>
      </c>
      <c r="V24" s="72" t="s">
        <v>700</v>
      </c>
      <c r="W24" s="72" t="s">
        <v>700</v>
      </c>
      <c r="X24" s="72" t="s">
        <v>700</v>
      </c>
      <c r="Y24" s="349"/>
      <c r="Z24" s="352">
        <v>10</v>
      </c>
    </row>
    <row r="25" spans="1:26" ht="13.5">
      <c r="A25" s="254">
        <v>11</v>
      </c>
      <c r="B25" s="350" t="s">
        <v>219</v>
      </c>
      <c r="C25" s="72">
        <v>20</v>
      </c>
      <c r="D25" s="72" t="s">
        <v>700</v>
      </c>
      <c r="E25" s="72" t="s">
        <v>700</v>
      </c>
      <c r="F25" s="72" t="s">
        <v>700</v>
      </c>
      <c r="G25" s="72" t="s">
        <v>700</v>
      </c>
      <c r="H25" s="72" t="s">
        <v>700</v>
      </c>
      <c r="I25" s="72" t="s">
        <v>700</v>
      </c>
      <c r="J25" s="72">
        <v>20</v>
      </c>
      <c r="K25" s="72" t="s">
        <v>700</v>
      </c>
      <c r="L25" s="72">
        <v>20</v>
      </c>
      <c r="M25" s="72">
        <v>4</v>
      </c>
      <c r="N25" s="72" t="s">
        <v>700</v>
      </c>
      <c r="O25" s="72" t="s">
        <v>700</v>
      </c>
      <c r="P25" s="72" t="s">
        <v>700</v>
      </c>
      <c r="Q25" s="72" t="s">
        <v>700</v>
      </c>
      <c r="R25" s="72" t="s">
        <v>700</v>
      </c>
      <c r="S25" s="72" t="s">
        <v>700</v>
      </c>
      <c r="T25" s="72" t="s">
        <v>700</v>
      </c>
      <c r="U25" s="72" t="s">
        <v>700</v>
      </c>
      <c r="V25" s="72" t="s">
        <v>700</v>
      </c>
      <c r="W25" s="72" t="s">
        <v>700</v>
      </c>
      <c r="X25" s="72" t="s">
        <v>700</v>
      </c>
      <c r="Y25" s="349"/>
      <c r="Z25" s="254">
        <v>11</v>
      </c>
    </row>
    <row r="26" spans="1:26" ht="13.5">
      <c r="A26" s="352">
        <v>12</v>
      </c>
      <c r="B26" s="350" t="s">
        <v>56</v>
      </c>
      <c r="C26" s="72">
        <v>76</v>
      </c>
      <c r="D26" s="72" t="s">
        <v>699</v>
      </c>
      <c r="E26" s="72" t="s">
        <v>700</v>
      </c>
      <c r="F26" s="72" t="s">
        <v>700</v>
      </c>
      <c r="G26" s="72" t="s">
        <v>700</v>
      </c>
      <c r="H26" s="72" t="s">
        <v>699</v>
      </c>
      <c r="I26" s="72" t="s">
        <v>700</v>
      </c>
      <c r="J26" s="72">
        <v>30</v>
      </c>
      <c r="K26" s="72" t="s">
        <v>700</v>
      </c>
      <c r="L26" s="72">
        <v>14</v>
      </c>
      <c r="M26" s="72">
        <v>3</v>
      </c>
      <c r="N26" s="72">
        <v>16</v>
      </c>
      <c r="O26" s="72" t="s">
        <v>700</v>
      </c>
      <c r="P26" s="72" t="s">
        <v>700</v>
      </c>
      <c r="Q26" s="72" t="s">
        <v>700</v>
      </c>
      <c r="R26" s="72" t="s">
        <v>699</v>
      </c>
      <c r="S26" s="72" t="s">
        <v>699</v>
      </c>
      <c r="T26" s="72">
        <v>46</v>
      </c>
      <c r="U26" s="72" t="s">
        <v>700</v>
      </c>
      <c r="V26" s="72" t="s">
        <v>700</v>
      </c>
      <c r="W26" s="72" t="s">
        <v>700</v>
      </c>
      <c r="X26" s="72" t="s">
        <v>699</v>
      </c>
      <c r="Y26" s="349"/>
      <c r="Z26" s="352">
        <v>12</v>
      </c>
    </row>
    <row r="27" spans="1:26" ht="13.5">
      <c r="A27" s="353"/>
      <c r="B27" s="95"/>
      <c r="Y27" s="354"/>
      <c r="Z27" s="353"/>
    </row>
    <row r="28" spans="1:26" ht="13.5">
      <c r="A28" s="355" t="s">
        <v>272</v>
      </c>
      <c r="B28" s="442" t="s">
        <v>702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</row>
    <row r="29" spans="1:26" ht="13.5">
      <c r="A29" s="355"/>
      <c r="B29" s="444" t="s">
        <v>703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</row>
    <row r="30" spans="1:26" ht="13.5">
      <c r="A30" s="18" t="s">
        <v>704</v>
      </c>
      <c r="B30" s="1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  <c r="Y30" s="368"/>
      <c r="Z30" s="368"/>
    </row>
    <row r="31" spans="3:26" ht="13.5">
      <c r="C31" s="330"/>
      <c r="D31" s="330"/>
      <c r="E31" s="330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0"/>
      <c r="Z31" s="30"/>
    </row>
  </sheetData>
  <sheetProtection/>
  <mergeCells count="28">
    <mergeCell ref="B28:Z28"/>
    <mergeCell ref="B29:Z29"/>
    <mergeCell ref="Y3:Z5"/>
    <mergeCell ref="E4:E5"/>
    <mergeCell ref="F4:F5"/>
    <mergeCell ref="G4:G5"/>
    <mergeCell ref="H4:H5"/>
    <mergeCell ref="I4:I5"/>
    <mergeCell ref="K4:K5"/>
    <mergeCell ref="L4:M4"/>
    <mergeCell ref="N4:N5"/>
    <mergeCell ref="S4:S5"/>
    <mergeCell ref="O3:O5"/>
    <mergeCell ref="P3:P5"/>
    <mergeCell ref="Q3:Q5"/>
    <mergeCell ref="R3:R5"/>
    <mergeCell ref="S3:W3"/>
    <mergeCell ref="X3:X5"/>
    <mergeCell ref="T4:T5"/>
    <mergeCell ref="U4:U5"/>
    <mergeCell ref="V4:V5"/>
    <mergeCell ref="W4:W5"/>
    <mergeCell ref="A3:B5"/>
    <mergeCell ref="C3:C5"/>
    <mergeCell ref="D3:D5"/>
    <mergeCell ref="F3:I3"/>
    <mergeCell ref="J3:J5"/>
    <mergeCell ref="K3:N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6" customWidth="1"/>
    <col min="2" max="2" width="16.7109375" style="16" customWidth="1"/>
    <col min="3" max="3" width="2.57421875" style="16" customWidth="1"/>
    <col min="4" max="9" width="10.57421875" style="16" customWidth="1"/>
    <col min="10" max="16384" width="9.00390625" style="16" customWidth="1"/>
  </cols>
  <sheetData>
    <row r="1" spans="1:9" ht="13.5" customHeight="1">
      <c r="A1" s="40" t="s">
        <v>705</v>
      </c>
      <c r="B1" s="40"/>
      <c r="C1" s="40"/>
      <c r="D1" s="17"/>
      <c r="E1" s="15"/>
      <c r="F1" s="15"/>
      <c r="G1" s="15"/>
      <c r="H1" s="15"/>
      <c r="I1" s="15"/>
    </row>
    <row r="2" spans="1:9" ht="13.5" customHeight="1" thickBot="1">
      <c r="A2" s="15"/>
      <c r="B2" s="15"/>
      <c r="C2" s="15"/>
      <c r="D2" s="15"/>
      <c r="E2" s="15"/>
      <c r="F2" s="15"/>
      <c r="G2" s="15"/>
      <c r="H2" s="15"/>
      <c r="I2" s="19" t="s">
        <v>528</v>
      </c>
    </row>
    <row r="3" spans="1:9" ht="18" customHeight="1" thickTop="1">
      <c r="A3" s="408" t="s">
        <v>273</v>
      </c>
      <c r="B3" s="409"/>
      <c r="C3" s="409"/>
      <c r="D3" s="20" t="s">
        <v>664</v>
      </c>
      <c r="E3" s="437" t="s">
        <v>706</v>
      </c>
      <c r="F3" s="438"/>
      <c r="G3" s="438"/>
      <c r="H3" s="438"/>
      <c r="I3" s="439"/>
    </row>
    <row r="4" spans="1:9" ht="18" customHeight="1">
      <c r="A4" s="469"/>
      <c r="B4" s="470"/>
      <c r="C4" s="470"/>
      <c r="D4" s="22" t="s">
        <v>666</v>
      </c>
      <c r="E4" s="22" t="s">
        <v>274</v>
      </c>
      <c r="F4" s="22" t="s">
        <v>707</v>
      </c>
      <c r="G4" s="119" t="s">
        <v>708</v>
      </c>
      <c r="H4" s="119" t="s">
        <v>709</v>
      </c>
      <c r="I4" s="119" t="s">
        <v>666</v>
      </c>
    </row>
    <row r="5" spans="1:4" ht="13.5" customHeight="1">
      <c r="A5" s="30"/>
      <c r="B5" s="30"/>
      <c r="C5" s="30"/>
      <c r="D5" s="100"/>
    </row>
    <row r="6" spans="1:9" s="28" customFormat="1" ht="13.5" customHeight="1">
      <c r="A6" s="410" t="s">
        <v>710</v>
      </c>
      <c r="B6" s="410"/>
      <c r="C6" s="40"/>
      <c r="D6" s="83">
        <v>39403</v>
      </c>
      <c r="E6" s="72">
        <v>27</v>
      </c>
      <c r="F6" s="72">
        <v>28</v>
      </c>
      <c r="G6" s="72">
        <v>24</v>
      </c>
      <c r="H6" s="72">
        <v>21</v>
      </c>
      <c r="I6" s="72">
        <v>29</v>
      </c>
    </row>
    <row r="7" spans="1:9" ht="13.5" customHeight="1">
      <c r="A7" s="30"/>
      <c r="B7" s="30"/>
      <c r="C7" s="30"/>
      <c r="D7" s="83"/>
      <c r="E7" s="72"/>
      <c r="F7" s="72"/>
      <c r="G7" s="72"/>
      <c r="H7" s="72"/>
      <c r="I7" s="72"/>
    </row>
    <row r="8" spans="1:9" ht="13.5" customHeight="1">
      <c r="A8" s="18"/>
      <c r="B8" s="36" t="s">
        <v>275</v>
      </c>
      <c r="C8" s="18"/>
      <c r="D8" s="83">
        <v>6102</v>
      </c>
      <c r="E8" s="72">
        <v>2</v>
      </c>
      <c r="F8" s="72" t="s">
        <v>711</v>
      </c>
      <c r="G8" s="72" t="s">
        <v>711</v>
      </c>
      <c r="H8" s="72" t="s">
        <v>711</v>
      </c>
      <c r="I8" s="72" t="s">
        <v>712</v>
      </c>
    </row>
    <row r="9" spans="1:9" ht="13.5" customHeight="1">
      <c r="A9" s="18"/>
      <c r="B9" s="36" t="s">
        <v>276</v>
      </c>
      <c r="C9" s="18"/>
      <c r="D9" s="83">
        <v>3261</v>
      </c>
      <c r="E9" s="72">
        <v>7</v>
      </c>
      <c r="F9" s="72">
        <v>8</v>
      </c>
      <c r="G9" s="72">
        <v>8</v>
      </c>
      <c r="H9" s="72">
        <v>8</v>
      </c>
      <c r="I9" s="72">
        <v>10</v>
      </c>
    </row>
    <row r="10" spans="1:9" ht="13.5" customHeight="1">
      <c r="A10" s="18"/>
      <c r="B10" s="36" t="s">
        <v>277</v>
      </c>
      <c r="C10" s="18"/>
      <c r="D10" s="83">
        <v>5676</v>
      </c>
      <c r="E10" s="72" t="s">
        <v>711</v>
      </c>
      <c r="F10" s="72">
        <v>5</v>
      </c>
      <c r="G10" s="72" t="s">
        <v>711</v>
      </c>
      <c r="H10" s="72">
        <v>2</v>
      </c>
      <c r="I10" s="72" t="s">
        <v>712</v>
      </c>
    </row>
    <row r="11" spans="1:9" ht="13.5" customHeight="1">
      <c r="A11" s="18"/>
      <c r="B11" s="36" t="s">
        <v>278</v>
      </c>
      <c r="C11" s="18"/>
      <c r="D11" s="83">
        <v>3692</v>
      </c>
      <c r="E11" s="72" t="s">
        <v>711</v>
      </c>
      <c r="F11" s="72" t="s">
        <v>711</v>
      </c>
      <c r="G11" s="72" t="s">
        <v>711</v>
      </c>
      <c r="H11" s="72" t="s">
        <v>711</v>
      </c>
      <c r="I11" s="72" t="s">
        <v>712</v>
      </c>
    </row>
    <row r="12" spans="1:9" ht="13.5" customHeight="1">
      <c r="A12" s="18"/>
      <c r="B12" s="36" t="s">
        <v>253</v>
      </c>
      <c r="C12" s="18"/>
      <c r="D12" s="83">
        <v>20543</v>
      </c>
      <c r="E12" s="72" t="s">
        <v>279</v>
      </c>
      <c r="F12" s="72" t="s">
        <v>279</v>
      </c>
      <c r="G12" s="72" t="s">
        <v>279</v>
      </c>
      <c r="H12" s="72" t="s">
        <v>713</v>
      </c>
      <c r="I12" s="68">
        <v>0</v>
      </c>
    </row>
    <row r="13" spans="1:11" ht="13.5">
      <c r="A13" s="18"/>
      <c r="B13" s="356" t="s">
        <v>447</v>
      </c>
      <c r="C13" s="18"/>
      <c r="D13" s="83">
        <v>129</v>
      </c>
      <c r="E13" s="72" t="s">
        <v>280</v>
      </c>
      <c r="F13" s="72" t="s">
        <v>714</v>
      </c>
      <c r="G13" s="72" t="s">
        <v>714</v>
      </c>
      <c r="H13" s="72" t="s">
        <v>714</v>
      </c>
      <c r="I13" s="72" t="s">
        <v>483</v>
      </c>
      <c r="K13" s="72"/>
    </row>
    <row r="14" spans="1:9" ht="18" customHeight="1">
      <c r="A14" s="18"/>
      <c r="B14" s="36" t="s">
        <v>448</v>
      </c>
      <c r="C14" s="18"/>
      <c r="D14" s="83">
        <v>50</v>
      </c>
      <c r="E14" s="72" t="s">
        <v>280</v>
      </c>
      <c r="F14" s="72" t="s">
        <v>714</v>
      </c>
      <c r="G14" s="72" t="s">
        <v>714</v>
      </c>
      <c r="H14" s="72" t="s">
        <v>714</v>
      </c>
      <c r="I14" s="72" t="s">
        <v>483</v>
      </c>
    </row>
    <row r="15" spans="1:9" ht="13.5" customHeight="1">
      <c r="A15" s="37"/>
      <c r="B15" s="37"/>
      <c r="C15" s="37"/>
      <c r="D15" s="53"/>
      <c r="E15" s="54"/>
      <c r="F15" s="54"/>
      <c r="G15" s="54"/>
      <c r="H15" s="54"/>
      <c r="I15" s="54"/>
    </row>
    <row r="16" spans="1:9" ht="13.5">
      <c r="A16" s="355" t="s">
        <v>715</v>
      </c>
      <c r="B16" s="442" t="s">
        <v>449</v>
      </c>
      <c r="C16" s="443"/>
      <c r="D16" s="443"/>
      <c r="E16" s="443"/>
      <c r="F16" s="443"/>
      <c r="G16" s="443"/>
      <c r="H16" s="443"/>
      <c r="I16" s="443"/>
    </row>
    <row r="17" spans="1:9" ht="13.5" customHeight="1">
      <c r="A17" s="18" t="s">
        <v>716</v>
      </c>
      <c r="B17" s="18"/>
      <c r="C17" s="18"/>
      <c r="D17" s="30"/>
      <c r="E17" s="30"/>
      <c r="F17" s="30"/>
      <c r="G17" s="30"/>
      <c r="H17" s="30"/>
      <c r="I17" s="30"/>
    </row>
  </sheetData>
  <sheetProtection/>
  <mergeCells count="4">
    <mergeCell ref="A3:C4"/>
    <mergeCell ref="E3:I3"/>
    <mergeCell ref="A6:B6"/>
    <mergeCell ref="B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6" customWidth="1"/>
    <col min="2" max="2" width="19.421875" style="16" customWidth="1"/>
    <col min="3" max="3" width="1.57421875" style="16" customWidth="1"/>
    <col min="4" max="4" width="9.57421875" style="16" customWidth="1"/>
    <col min="5" max="5" width="6.57421875" style="16" customWidth="1"/>
    <col min="6" max="6" width="9.57421875" style="16" customWidth="1"/>
    <col min="7" max="7" width="6.57421875" style="16" customWidth="1"/>
    <col min="8" max="8" width="9.421875" style="16" customWidth="1"/>
    <col min="9" max="9" width="6.57421875" style="16" customWidth="1"/>
    <col min="10" max="10" width="9.421875" style="16" bestFit="1" customWidth="1"/>
    <col min="11" max="11" width="6.57421875" style="16" customWidth="1"/>
    <col min="12" max="12" width="11.140625" style="16" bestFit="1" customWidth="1"/>
    <col min="13" max="13" width="6.57421875" style="16" customWidth="1"/>
    <col min="14" max="16384" width="9.00390625" style="16" customWidth="1"/>
  </cols>
  <sheetData>
    <row r="1" spans="1:13" ht="13.5" customHeight="1">
      <c r="A1" s="40" t="s">
        <v>717</v>
      </c>
      <c r="B1" s="40"/>
      <c r="C1" s="40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3.5" customHeight="1">
      <c r="A2" s="40"/>
      <c r="B2" s="40"/>
      <c r="C2" s="40"/>
      <c r="D2" s="15"/>
      <c r="E2" s="15"/>
      <c r="F2" s="15"/>
      <c r="G2" s="15"/>
      <c r="H2" s="15"/>
      <c r="I2" s="15"/>
      <c r="J2" s="357" t="s">
        <v>281</v>
      </c>
      <c r="K2" s="472" t="s">
        <v>282</v>
      </c>
      <c r="L2" s="473"/>
      <c r="M2" s="473"/>
    </row>
    <row r="3" spans="1:14" ht="13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474" t="s">
        <v>718</v>
      </c>
      <c r="L3" s="475"/>
      <c r="M3" s="475"/>
      <c r="N3" s="78"/>
    </row>
    <row r="4" spans="1:13" ht="18" customHeight="1" thickTop="1">
      <c r="A4" s="408" t="s">
        <v>283</v>
      </c>
      <c r="B4" s="409"/>
      <c r="C4" s="412"/>
      <c r="D4" s="409" t="s">
        <v>220</v>
      </c>
      <c r="E4" s="438"/>
      <c r="F4" s="409" t="s">
        <v>719</v>
      </c>
      <c r="G4" s="438"/>
      <c r="H4" s="409" t="s">
        <v>222</v>
      </c>
      <c r="I4" s="438"/>
      <c r="J4" s="409" t="s">
        <v>438</v>
      </c>
      <c r="K4" s="438"/>
      <c r="L4" s="412" t="s">
        <v>667</v>
      </c>
      <c r="M4" s="440"/>
    </row>
    <row r="5" spans="1:13" ht="18" customHeight="1">
      <c r="A5" s="469"/>
      <c r="B5" s="470"/>
      <c r="C5" s="515"/>
      <c r="D5" s="22" t="s">
        <v>284</v>
      </c>
      <c r="E5" s="22" t="s">
        <v>285</v>
      </c>
      <c r="F5" s="22" t="s">
        <v>284</v>
      </c>
      <c r="G5" s="22" t="s">
        <v>285</v>
      </c>
      <c r="H5" s="22" t="s">
        <v>284</v>
      </c>
      <c r="I5" s="22" t="s">
        <v>285</v>
      </c>
      <c r="J5" s="22" t="s">
        <v>284</v>
      </c>
      <c r="K5" s="22" t="s">
        <v>285</v>
      </c>
      <c r="L5" s="22" t="s">
        <v>284</v>
      </c>
      <c r="M5" s="119" t="s">
        <v>285</v>
      </c>
    </row>
    <row r="6" spans="1:13" ht="13.5" customHeight="1">
      <c r="A6" s="30"/>
      <c r="B6" s="30"/>
      <c r="C6" s="30"/>
      <c r="D6" s="33"/>
      <c r="E6" s="30"/>
      <c r="F6" s="30"/>
      <c r="G6" s="30"/>
      <c r="H6" s="30"/>
      <c r="I6" s="30"/>
      <c r="J6" s="30"/>
      <c r="K6" s="30"/>
      <c r="L6" s="30"/>
      <c r="M6" s="30"/>
    </row>
    <row r="7" spans="1:13" s="28" customFormat="1" ht="13.5" customHeight="1">
      <c r="A7" s="61"/>
      <c r="B7" s="120" t="s">
        <v>720</v>
      </c>
      <c r="C7" s="61"/>
      <c r="D7" s="358" t="s">
        <v>47</v>
      </c>
      <c r="E7" s="516" t="s">
        <v>47</v>
      </c>
      <c r="F7" s="359" t="s">
        <v>47</v>
      </c>
      <c r="G7" s="359" t="s">
        <v>47</v>
      </c>
      <c r="H7" s="359" t="s">
        <v>47</v>
      </c>
      <c r="I7" s="359" t="s">
        <v>47</v>
      </c>
      <c r="J7" s="359">
        <v>24095</v>
      </c>
      <c r="K7" s="359">
        <v>243</v>
      </c>
      <c r="L7" s="359">
        <v>24768</v>
      </c>
      <c r="M7" s="359">
        <v>231</v>
      </c>
    </row>
    <row r="8" spans="1:13" ht="13.5" customHeight="1">
      <c r="A8" s="30"/>
      <c r="B8" s="30"/>
      <c r="C8" s="30"/>
      <c r="D8" s="81"/>
      <c r="E8" s="502"/>
      <c r="F8" s="80"/>
      <c r="G8" s="80"/>
      <c r="H8" s="80"/>
      <c r="I8" s="80"/>
      <c r="J8" s="80"/>
      <c r="K8" s="80"/>
      <c r="L8" s="360"/>
      <c r="M8" s="360"/>
    </row>
    <row r="9" spans="1:13" ht="13.5" customHeight="1">
      <c r="A9" s="36"/>
      <c r="B9" s="36" t="s">
        <v>154</v>
      </c>
      <c r="C9" s="36"/>
      <c r="D9" s="81">
        <v>46</v>
      </c>
      <c r="E9" s="502">
        <v>220</v>
      </c>
      <c r="F9" s="80" t="s">
        <v>721</v>
      </c>
      <c r="G9" s="80" t="s">
        <v>721</v>
      </c>
      <c r="H9" s="80" t="s">
        <v>721</v>
      </c>
      <c r="I9" s="80" t="s">
        <v>721</v>
      </c>
      <c r="J9" s="80">
        <v>123</v>
      </c>
      <c r="K9" s="80">
        <v>124</v>
      </c>
      <c r="L9" s="80">
        <v>199</v>
      </c>
      <c r="M9" s="80">
        <v>156</v>
      </c>
    </row>
    <row r="10" spans="1:13" ht="13.5" customHeight="1">
      <c r="A10" s="36"/>
      <c r="B10" s="36" t="s">
        <v>158</v>
      </c>
      <c r="C10" s="36"/>
      <c r="D10" s="81">
        <v>7705</v>
      </c>
      <c r="E10" s="502">
        <v>171</v>
      </c>
      <c r="F10" s="80">
        <v>6075</v>
      </c>
      <c r="G10" s="80">
        <v>253</v>
      </c>
      <c r="H10" s="80">
        <v>6763</v>
      </c>
      <c r="I10" s="80">
        <v>219</v>
      </c>
      <c r="J10" s="80">
        <v>7795</v>
      </c>
      <c r="K10" s="80">
        <v>127</v>
      </c>
      <c r="L10" s="80">
        <v>7666</v>
      </c>
      <c r="M10" s="80">
        <v>143</v>
      </c>
    </row>
    <row r="11" spans="1:13" ht="13.5" customHeight="1">
      <c r="A11" s="36"/>
      <c r="B11" s="36" t="s">
        <v>160</v>
      </c>
      <c r="C11" s="36"/>
      <c r="D11" s="81">
        <v>5340</v>
      </c>
      <c r="E11" s="502">
        <v>53</v>
      </c>
      <c r="F11" s="80">
        <v>6112</v>
      </c>
      <c r="G11" s="80">
        <v>67</v>
      </c>
      <c r="H11" s="80">
        <v>3790</v>
      </c>
      <c r="I11" s="80">
        <v>57</v>
      </c>
      <c r="J11" s="80">
        <v>6252</v>
      </c>
      <c r="K11" s="80">
        <v>52</v>
      </c>
      <c r="L11" s="80">
        <v>4266</v>
      </c>
      <c r="M11" s="80">
        <v>54</v>
      </c>
    </row>
    <row r="12" spans="1:13" ht="13.5" customHeight="1">
      <c r="A12" s="36"/>
      <c r="B12" s="36" t="s">
        <v>162</v>
      </c>
      <c r="C12" s="36"/>
      <c r="D12" s="81">
        <v>2625</v>
      </c>
      <c r="E12" s="502">
        <v>368</v>
      </c>
      <c r="F12" s="80" t="s">
        <v>721</v>
      </c>
      <c r="G12" s="80" t="s">
        <v>721</v>
      </c>
      <c r="H12" s="80" t="s">
        <v>721</v>
      </c>
      <c r="I12" s="80" t="s">
        <v>721</v>
      </c>
      <c r="J12" s="80">
        <v>2436</v>
      </c>
      <c r="K12" s="80">
        <v>213</v>
      </c>
      <c r="L12" s="80">
        <v>4046</v>
      </c>
      <c r="M12" s="80">
        <v>155</v>
      </c>
    </row>
    <row r="13" spans="1:13" ht="13.5" customHeight="1">
      <c r="A13" s="36"/>
      <c r="B13" s="36" t="s">
        <v>286</v>
      </c>
      <c r="C13" s="36"/>
      <c r="D13" s="81">
        <v>1328</v>
      </c>
      <c r="E13" s="502">
        <v>687</v>
      </c>
      <c r="F13" s="80" t="s">
        <v>721</v>
      </c>
      <c r="G13" s="80" t="s">
        <v>721</v>
      </c>
      <c r="H13" s="80" t="s">
        <v>721</v>
      </c>
      <c r="I13" s="80" t="s">
        <v>721</v>
      </c>
      <c r="J13" s="80">
        <v>1418</v>
      </c>
      <c r="K13" s="80">
        <v>603</v>
      </c>
      <c r="L13" s="80">
        <v>1182</v>
      </c>
      <c r="M13" s="80">
        <v>656</v>
      </c>
    </row>
    <row r="14" spans="1:13" ht="13.5" customHeight="1">
      <c r="A14" s="36"/>
      <c r="B14" s="36" t="s">
        <v>169</v>
      </c>
      <c r="C14" s="36"/>
      <c r="D14" s="81" t="s">
        <v>47</v>
      </c>
      <c r="E14" s="502" t="s">
        <v>47</v>
      </c>
      <c r="F14" s="80" t="s">
        <v>721</v>
      </c>
      <c r="G14" s="80" t="s">
        <v>721</v>
      </c>
      <c r="H14" s="80" t="s">
        <v>721</v>
      </c>
      <c r="I14" s="80" t="s">
        <v>721</v>
      </c>
      <c r="J14" s="80">
        <v>95</v>
      </c>
      <c r="K14" s="80">
        <v>928</v>
      </c>
      <c r="L14" s="80">
        <v>117</v>
      </c>
      <c r="M14" s="80">
        <v>770</v>
      </c>
    </row>
    <row r="15" spans="1:13" ht="13.5" customHeight="1">
      <c r="A15" s="36"/>
      <c r="B15" s="36" t="s">
        <v>722</v>
      </c>
      <c r="C15" s="36"/>
      <c r="D15" s="81">
        <v>1266</v>
      </c>
      <c r="E15" s="502">
        <v>276</v>
      </c>
      <c r="F15" s="80" t="s">
        <v>721</v>
      </c>
      <c r="G15" s="80" t="s">
        <v>721</v>
      </c>
      <c r="H15" s="80" t="s">
        <v>721</v>
      </c>
      <c r="I15" s="80" t="s">
        <v>721</v>
      </c>
      <c r="J15" s="80">
        <v>450</v>
      </c>
      <c r="K15" s="80">
        <v>174</v>
      </c>
      <c r="L15" s="80">
        <v>559</v>
      </c>
      <c r="M15" s="80">
        <v>233</v>
      </c>
    </row>
    <row r="16" spans="1:13" ht="13.5" customHeight="1">
      <c r="A16" s="37"/>
      <c r="B16" s="37"/>
      <c r="C16" s="37"/>
      <c r="D16" s="53"/>
      <c r="E16" s="54"/>
      <c r="F16" s="54"/>
      <c r="G16" s="54"/>
      <c r="H16" s="54"/>
      <c r="I16" s="54"/>
      <c r="J16" s="54"/>
      <c r="K16" s="54"/>
      <c r="L16" s="361"/>
      <c r="M16" s="361"/>
    </row>
    <row r="17" spans="1:13" ht="27.75" customHeight="1">
      <c r="A17" s="362" t="s">
        <v>149</v>
      </c>
      <c r="B17" s="471" t="s">
        <v>723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</row>
    <row r="18" spans="1:13" ht="13.5">
      <c r="A18" s="362"/>
      <c r="B18" s="517" t="s">
        <v>724</v>
      </c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</row>
    <row r="19" spans="1:13" ht="13.5">
      <c r="A19" s="362"/>
      <c r="B19" s="362" t="s">
        <v>725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</row>
    <row r="20" spans="1:13" ht="13.5" customHeight="1">
      <c r="A20" s="18" t="s">
        <v>726</v>
      </c>
      <c r="B20" s="18"/>
      <c r="C20" s="18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3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</row>
  </sheetData>
  <sheetProtection/>
  <mergeCells count="10">
    <mergeCell ref="B17:M17"/>
    <mergeCell ref="B18:M18"/>
    <mergeCell ref="K2:M2"/>
    <mergeCell ref="K3:M3"/>
    <mergeCell ref="A4:C5"/>
    <mergeCell ref="D4:E4"/>
    <mergeCell ref="F4:G4"/>
    <mergeCell ref="H4:I4"/>
    <mergeCell ref="J4:K4"/>
    <mergeCell ref="L4:M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pane xSplit="2" ySplit="7" topLeftCell="C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140625" defaultRowHeight="15"/>
  <cols>
    <col min="1" max="1" width="4.57421875" style="522" customWidth="1"/>
    <col min="2" max="2" width="9.57421875" style="522" customWidth="1"/>
    <col min="3" max="3" width="6.140625" style="522" customWidth="1"/>
    <col min="4" max="4" width="8.57421875" style="522" customWidth="1"/>
    <col min="5" max="5" width="12.140625" style="522" customWidth="1"/>
    <col min="6" max="6" width="6.140625" style="522" customWidth="1"/>
    <col min="7" max="7" width="8.57421875" style="522" customWidth="1"/>
    <col min="8" max="8" width="9.57421875" style="522" customWidth="1"/>
    <col min="9" max="9" width="6.140625" style="522" customWidth="1"/>
    <col min="10" max="10" width="7.57421875" style="522" customWidth="1"/>
    <col min="11" max="11" width="6.140625" style="522" customWidth="1"/>
    <col min="12" max="12" width="7.57421875" style="522" customWidth="1"/>
    <col min="13" max="13" width="8.57421875" style="522" customWidth="1"/>
    <col min="14" max="14" width="6.140625" style="522" customWidth="1"/>
    <col min="15" max="15" width="7.57421875" style="522" customWidth="1"/>
    <col min="16" max="16" width="8.57421875" style="522" customWidth="1"/>
    <col min="17" max="16384" width="9.00390625" style="522" customWidth="1"/>
  </cols>
  <sheetData>
    <row r="1" spans="1:16" ht="13.5">
      <c r="A1" s="520" t="s">
        <v>727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ht="13.5">
      <c r="A2" s="523" t="s">
        <v>287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</row>
    <row r="3" spans="1:16" ht="13.5">
      <c r="A3" s="524" t="s">
        <v>728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6" ht="14.25" thickBot="1">
      <c r="A4" s="521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5"/>
      <c r="P4" s="526" t="s">
        <v>288</v>
      </c>
    </row>
    <row r="5" spans="1:16" ht="14.25" thickTop="1">
      <c r="A5" s="527" t="s">
        <v>289</v>
      </c>
      <c r="B5" s="528"/>
      <c r="C5" s="529" t="s">
        <v>729</v>
      </c>
      <c r="D5" s="530"/>
      <c r="E5" s="530"/>
      <c r="F5" s="530"/>
      <c r="G5" s="530"/>
      <c r="H5" s="530"/>
      <c r="I5" s="530"/>
      <c r="J5" s="530"/>
      <c r="K5" s="531" t="s">
        <v>290</v>
      </c>
      <c r="L5" s="530"/>
      <c r="M5" s="530"/>
      <c r="N5" s="531" t="s">
        <v>291</v>
      </c>
      <c r="O5" s="530"/>
      <c r="P5" s="532"/>
    </row>
    <row r="6" spans="1:16" ht="13.5">
      <c r="A6" s="533"/>
      <c r="B6" s="534"/>
      <c r="C6" s="535" t="s">
        <v>730</v>
      </c>
      <c r="D6" s="536"/>
      <c r="E6" s="536"/>
      <c r="F6" s="535" t="s">
        <v>292</v>
      </c>
      <c r="G6" s="536"/>
      <c r="H6" s="536"/>
      <c r="I6" s="535" t="s">
        <v>293</v>
      </c>
      <c r="J6" s="536"/>
      <c r="K6" s="537" t="s">
        <v>731</v>
      </c>
      <c r="L6" s="535" t="s">
        <v>294</v>
      </c>
      <c r="M6" s="535" t="s">
        <v>295</v>
      </c>
      <c r="N6" s="535" t="s">
        <v>296</v>
      </c>
      <c r="O6" s="535" t="s">
        <v>294</v>
      </c>
      <c r="P6" s="538" t="s">
        <v>295</v>
      </c>
    </row>
    <row r="7" spans="1:16" ht="13.5">
      <c r="A7" s="533"/>
      <c r="B7" s="534"/>
      <c r="C7" s="539" t="s">
        <v>296</v>
      </c>
      <c r="D7" s="539" t="s">
        <v>294</v>
      </c>
      <c r="E7" s="539" t="s">
        <v>295</v>
      </c>
      <c r="F7" s="539" t="s">
        <v>296</v>
      </c>
      <c r="G7" s="539" t="s">
        <v>294</v>
      </c>
      <c r="H7" s="539" t="s">
        <v>295</v>
      </c>
      <c r="I7" s="539" t="s">
        <v>296</v>
      </c>
      <c r="J7" s="539" t="s">
        <v>294</v>
      </c>
      <c r="K7" s="540"/>
      <c r="L7" s="535"/>
      <c r="M7" s="535"/>
      <c r="N7" s="535"/>
      <c r="O7" s="535"/>
      <c r="P7" s="538"/>
    </row>
    <row r="8" spans="1:16" ht="13.5">
      <c r="A8" s="525"/>
      <c r="B8" s="541"/>
      <c r="C8" s="542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</row>
    <row r="9" spans="1:16" ht="13.5">
      <c r="A9" s="544" t="s">
        <v>297</v>
      </c>
      <c r="B9" s="545" t="s">
        <v>298</v>
      </c>
      <c r="C9" s="546">
        <v>3</v>
      </c>
      <c r="D9" s="547">
        <v>12130</v>
      </c>
      <c r="E9" s="547">
        <v>3506620</v>
      </c>
      <c r="F9" s="547">
        <v>9</v>
      </c>
      <c r="G9" s="547">
        <v>8605</v>
      </c>
      <c r="H9" s="547">
        <v>188447</v>
      </c>
      <c r="I9" s="89">
        <v>0</v>
      </c>
      <c r="J9" s="89">
        <v>0</v>
      </c>
      <c r="K9" s="547">
        <v>4</v>
      </c>
      <c r="L9" s="522">
        <v>64</v>
      </c>
      <c r="M9" s="522">
        <v>37300</v>
      </c>
      <c r="N9" s="522">
        <v>3</v>
      </c>
      <c r="O9" s="522">
        <v>145</v>
      </c>
      <c r="P9" s="522">
        <v>35770</v>
      </c>
    </row>
    <row r="10" spans="1:16" ht="13.5">
      <c r="A10" s="541"/>
      <c r="B10" s="545" t="s">
        <v>299</v>
      </c>
      <c r="C10" s="546">
        <v>3</v>
      </c>
      <c r="D10" s="547">
        <v>11719</v>
      </c>
      <c r="E10" s="547">
        <v>3492762</v>
      </c>
      <c r="F10" s="547">
        <v>9</v>
      </c>
      <c r="G10" s="547">
        <v>8352</v>
      </c>
      <c r="H10" s="547">
        <v>185016</v>
      </c>
      <c r="I10" s="89">
        <v>0</v>
      </c>
      <c r="J10" s="89">
        <v>0</v>
      </c>
      <c r="K10" s="547">
        <v>3</v>
      </c>
      <c r="L10" s="522">
        <v>38</v>
      </c>
      <c r="M10" s="522">
        <v>35300</v>
      </c>
      <c r="N10" s="522">
        <v>3</v>
      </c>
      <c r="O10" s="522">
        <v>139</v>
      </c>
      <c r="P10" s="522">
        <v>34670</v>
      </c>
    </row>
    <row r="11" spans="1:16" ht="13.5">
      <c r="A11" s="541"/>
      <c r="B11" s="545" t="s">
        <v>732</v>
      </c>
      <c r="C11" s="548">
        <v>3</v>
      </c>
      <c r="D11" s="549">
        <v>11446</v>
      </c>
      <c r="E11" s="549">
        <v>3428438</v>
      </c>
      <c r="F11" s="522">
        <v>9</v>
      </c>
      <c r="G11" s="522">
        <v>8098</v>
      </c>
      <c r="H11" s="522">
        <v>180945</v>
      </c>
      <c r="I11" s="89">
        <v>0</v>
      </c>
      <c r="J11" s="89">
        <v>0</v>
      </c>
      <c r="K11" s="522">
        <v>3</v>
      </c>
      <c r="L11" s="522">
        <v>38</v>
      </c>
      <c r="M11" s="522">
        <v>35300</v>
      </c>
      <c r="N11" s="522">
        <v>3</v>
      </c>
      <c r="O11" s="522">
        <v>138</v>
      </c>
      <c r="P11" s="522">
        <v>34340</v>
      </c>
    </row>
    <row r="12" spans="1:16" ht="13.5">
      <c r="A12" s="541"/>
      <c r="B12" s="545" t="s">
        <v>733</v>
      </c>
      <c r="C12" s="548">
        <v>3</v>
      </c>
      <c r="D12" s="549">
        <v>11180</v>
      </c>
      <c r="E12" s="549">
        <v>3415240</v>
      </c>
      <c r="F12" s="522">
        <v>9</v>
      </c>
      <c r="G12" s="522">
        <v>7867</v>
      </c>
      <c r="H12" s="522">
        <v>177412</v>
      </c>
      <c r="I12" s="89">
        <v>0</v>
      </c>
      <c r="J12" s="89">
        <v>0</v>
      </c>
      <c r="K12" s="522">
        <v>3</v>
      </c>
      <c r="L12" s="522">
        <v>37</v>
      </c>
      <c r="M12" s="522">
        <v>35300</v>
      </c>
      <c r="N12" s="522">
        <v>3</v>
      </c>
      <c r="O12" s="522">
        <v>133</v>
      </c>
      <c r="P12" s="522">
        <v>33430</v>
      </c>
    </row>
    <row r="13" spans="1:16" s="553" customFormat="1" ht="13.5">
      <c r="A13" s="550"/>
      <c r="B13" s="551">
        <v>22</v>
      </c>
      <c r="C13" s="552">
        <v>3</v>
      </c>
      <c r="D13" s="553">
        <v>10851</v>
      </c>
      <c r="E13" s="553">
        <v>3381417</v>
      </c>
      <c r="F13" s="553">
        <v>9</v>
      </c>
      <c r="G13" s="553">
        <v>7604</v>
      </c>
      <c r="H13" s="553">
        <v>184069</v>
      </c>
      <c r="I13" s="89">
        <v>0</v>
      </c>
      <c r="J13" s="89">
        <v>0</v>
      </c>
      <c r="K13" s="553">
        <v>3</v>
      </c>
      <c r="L13" s="553">
        <v>36</v>
      </c>
      <c r="M13" s="553">
        <v>35300</v>
      </c>
      <c r="N13" s="553">
        <v>3</v>
      </c>
      <c r="O13" s="553">
        <v>133</v>
      </c>
      <c r="P13" s="553">
        <v>33380</v>
      </c>
    </row>
    <row r="14" spans="1:16" ht="13.5">
      <c r="A14" s="541"/>
      <c r="B14" s="541"/>
      <c r="C14" s="554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</row>
    <row r="15" spans="1:16" ht="13.5">
      <c r="A15" s="555">
        <v>201</v>
      </c>
      <c r="B15" s="556" t="s">
        <v>734</v>
      </c>
      <c r="C15" s="557">
        <v>2</v>
      </c>
      <c r="D15" s="544">
        <v>10491</v>
      </c>
      <c r="E15" s="544">
        <v>3326987</v>
      </c>
      <c r="F15" s="544">
        <v>1</v>
      </c>
      <c r="G15" s="544">
        <v>1009</v>
      </c>
      <c r="H15" s="544">
        <v>30278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</row>
    <row r="16" spans="1:16" ht="13.5">
      <c r="A16" s="555">
        <v>202</v>
      </c>
      <c r="B16" s="556" t="s">
        <v>735</v>
      </c>
      <c r="C16" s="88">
        <v>0</v>
      </c>
      <c r="D16" s="89">
        <v>0</v>
      </c>
      <c r="E16" s="89">
        <v>0</v>
      </c>
      <c r="F16" s="544">
        <v>3</v>
      </c>
      <c r="G16" s="544">
        <v>925</v>
      </c>
      <c r="H16" s="544">
        <v>23040</v>
      </c>
      <c r="I16" s="89">
        <v>0</v>
      </c>
      <c r="J16" s="89">
        <v>0</v>
      </c>
      <c r="K16" s="544">
        <v>2</v>
      </c>
      <c r="L16" s="544">
        <v>28</v>
      </c>
      <c r="M16" s="544">
        <v>15300</v>
      </c>
      <c r="N16" s="544">
        <v>2</v>
      </c>
      <c r="O16" s="544">
        <v>118</v>
      </c>
      <c r="P16" s="544">
        <v>21330</v>
      </c>
    </row>
    <row r="17" spans="1:16" ht="13.5">
      <c r="A17" s="555">
        <v>203</v>
      </c>
      <c r="B17" s="556" t="s">
        <v>736</v>
      </c>
      <c r="C17" s="88">
        <v>0</v>
      </c>
      <c r="D17" s="89">
        <v>0</v>
      </c>
      <c r="E17" s="89">
        <v>0</v>
      </c>
      <c r="F17" s="544">
        <v>2</v>
      </c>
      <c r="G17" s="544">
        <v>1206</v>
      </c>
      <c r="H17" s="544">
        <v>10589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544">
        <v>1</v>
      </c>
      <c r="O17" s="544">
        <v>15</v>
      </c>
      <c r="P17" s="544">
        <v>12050</v>
      </c>
    </row>
    <row r="18" spans="1:16" ht="13.5">
      <c r="A18" s="555">
        <v>204</v>
      </c>
      <c r="B18" s="556" t="s">
        <v>737</v>
      </c>
      <c r="C18" s="88">
        <v>0</v>
      </c>
      <c r="D18" s="89">
        <v>0</v>
      </c>
      <c r="E18" s="89">
        <v>0</v>
      </c>
      <c r="F18" s="544">
        <v>1</v>
      </c>
      <c r="G18" s="544">
        <v>1706</v>
      </c>
      <c r="H18" s="544">
        <v>62930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</row>
    <row r="19" spans="1:16" ht="13.5">
      <c r="A19" s="555"/>
      <c r="B19" s="556"/>
      <c r="C19" s="554"/>
      <c r="D19" s="543"/>
      <c r="E19" s="543"/>
      <c r="F19" s="543"/>
      <c r="G19" s="543"/>
      <c r="H19" s="543"/>
      <c r="I19" s="89"/>
      <c r="J19" s="89"/>
      <c r="N19" s="544"/>
      <c r="O19" s="544"/>
      <c r="P19" s="544"/>
    </row>
    <row r="20" spans="1:16" ht="13.5">
      <c r="A20" s="555">
        <v>205</v>
      </c>
      <c r="B20" s="556" t="s">
        <v>738</v>
      </c>
      <c r="C20" s="88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</row>
    <row r="21" spans="1:16" ht="13.5">
      <c r="A21" s="555">
        <v>206</v>
      </c>
      <c r="B21" s="556" t="s">
        <v>739</v>
      </c>
      <c r="C21" s="88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</row>
    <row r="22" spans="1:16" ht="13.5">
      <c r="A22" s="555">
        <v>207</v>
      </c>
      <c r="B22" s="556" t="s">
        <v>740</v>
      </c>
      <c r="C22" s="88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544">
        <v>1</v>
      </c>
      <c r="L22" s="544">
        <v>8</v>
      </c>
      <c r="M22" s="544">
        <v>20000</v>
      </c>
      <c r="N22" s="89">
        <v>0</v>
      </c>
      <c r="O22" s="89">
        <v>0</v>
      </c>
      <c r="P22" s="89">
        <v>0</v>
      </c>
    </row>
    <row r="23" spans="1:16" ht="13.5">
      <c r="A23" s="555">
        <v>209</v>
      </c>
      <c r="B23" s="556" t="s">
        <v>300</v>
      </c>
      <c r="C23" s="88">
        <v>0</v>
      </c>
      <c r="D23" s="89">
        <v>0</v>
      </c>
      <c r="E23" s="89">
        <v>0</v>
      </c>
      <c r="F23" s="544">
        <v>1</v>
      </c>
      <c r="G23" s="558">
        <v>1198</v>
      </c>
      <c r="H23" s="558">
        <v>12390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</row>
    <row r="24" spans="1:16" ht="13.5">
      <c r="A24" s="559"/>
      <c r="B24" s="560"/>
      <c r="C24" s="561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</row>
  </sheetData>
  <sheetProtection/>
  <mergeCells count="13">
    <mergeCell ref="N6:N7"/>
    <mergeCell ref="O6:O7"/>
    <mergeCell ref="P6:P7"/>
    <mergeCell ref="A5:B7"/>
    <mergeCell ref="C5:J5"/>
    <mergeCell ref="K5:M5"/>
    <mergeCell ref="N5:P5"/>
    <mergeCell ref="C6:E6"/>
    <mergeCell ref="F6:H6"/>
    <mergeCell ref="I6:J6"/>
    <mergeCell ref="K6:K7"/>
    <mergeCell ref="L6:L7"/>
    <mergeCell ref="M6:M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140625" defaultRowHeight="15"/>
  <cols>
    <col min="1" max="1" width="3.7109375" style="99" customWidth="1"/>
    <col min="2" max="2" width="9.57421875" style="16" customWidth="1"/>
    <col min="3" max="3" width="6.140625" style="16" customWidth="1"/>
    <col min="4" max="4" width="8.57421875" style="16" customWidth="1"/>
    <col min="5" max="5" width="11.57421875" style="16" customWidth="1"/>
    <col min="6" max="6" width="6.140625" style="16" customWidth="1"/>
    <col min="7" max="7" width="8.57421875" style="16" customWidth="1"/>
    <col min="8" max="8" width="9.57421875" style="16" customWidth="1"/>
    <col min="9" max="9" width="6.140625" style="16" customWidth="1"/>
    <col min="10" max="10" width="7.57421875" style="16" customWidth="1"/>
    <col min="11" max="11" width="6.140625" style="16" customWidth="1"/>
    <col min="12" max="12" width="7.57421875" style="16" customWidth="1"/>
    <col min="13" max="13" width="8.140625" style="16" customWidth="1"/>
    <col min="14" max="14" width="6.140625" style="16" customWidth="1"/>
    <col min="15" max="15" width="7.57421875" style="16" customWidth="1"/>
    <col min="16" max="16" width="8.140625" style="16" customWidth="1"/>
    <col min="17" max="16384" width="9.00390625" style="16" customWidth="1"/>
  </cols>
  <sheetData>
    <row r="1" ht="13.5">
      <c r="A1" s="524" t="s">
        <v>755</v>
      </c>
    </row>
    <row r="2" spans="1:16" ht="14.25" thickBot="1">
      <c r="A2" s="9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8"/>
      <c r="P2" s="19" t="s">
        <v>301</v>
      </c>
    </row>
    <row r="3" spans="1:16" ht="14.25" thickTop="1">
      <c r="A3" s="481" t="s">
        <v>741</v>
      </c>
      <c r="B3" s="482"/>
      <c r="C3" s="437" t="s">
        <v>742</v>
      </c>
      <c r="D3" s="438"/>
      <c r="E3" s="438"/>
      <c r="F3" s="438"/>
      <c r="G3" s="438"/>
      <c r="H3" s="438"/>
      <c r="I3" s="438"/>
      <c r="J3" s="438"/>
      <c r="K3" s="409" t="s">
        <v>290</v>
      </c>
      <c r="L3" s="438"/>
      <c r="M3" s="438"/>
      <c r="N3" s="409" t="s">
        <v>291</v>
      </c>
      <c r="O3" s="438"/>
      <c r="P3" s="439"/>
    </row>
    <row r="4" spans="1:16" ht="13.5">
      <c r="A4" s="483"/>
      <c r="B4" s="484"/>
      <c r="C4" s="476" t="s">
        <v>743</v>
      </c>
      <c r="D4" s="478"/>
      <c r="E4" s="478"/>
      <c r="F4" s="476" t="s">
        <v>292</v>
      </c>
      <c r="G4" s="478"/>
      <c r="H4" s="478"/>
      <c r="I4" s="476" t="s">
        <v>293</v>
      </c>
      <c r="J4" s="478"/>
      <c r="K4" s="479" t="s">
        <v>744</v>
      </c>
      <c r="L4" s="476" t="s">
        <v>294</v>
      </c>
      <c r="M4" s="476" t="s">
        <v>295</v>
      </c>
      <c r="N4" s="476" t="s">
        <v>296</v>
      </c>
      <c r="O4" s="476" t="s">
        <v>294</v>
      </c>
      <c r="P4" s="477" t="s">
        <v>295</v>
      </c>
    </row>
    <row r="5" spans="1:16" ht="13.5">
      <c r="A5" s="485"/>
      <c r="B5" s="486"/>
      <c r="C5" s="87" t="s">
        <v>296</v>
      </c>
      <c r="D5" s="87" t="s">
        <v>294</v>
      </c>
      <c r="E5" s="87" t="s">
        <v>295</v>
      </c>
      <c r="F5" s="87" t="s">
        <v>296</v>
      </c>
      <c r="G5" s="87" t="s">
        <v>294</v>
      </c>
      <c r="H5" s="87" t="s">
        <v>295</v>
      </c>
      <c r="I5" s="87" t="s">
        <v>296</v>
      </c>
      <c r="J5" s="87" t="s">
        <v>294</v>
      </c>
      <c r="K5" s="480"/>
      <c r="L5" s="476"/>
      <c r="M5" s="476"/>
      <c r="N5" s="476"/>
      <c r="O5" s="476"/>
      <c r="P5" s="477"/>
    </row>
    <row r="6" spans="1:16" ht="13.5">
      <c r="A6" s="91"/>
      <c r="B6" s="9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3.5">
      <c r="A7" s="18">
        <v>300</v>
      </c>
      <c r="B7" s="93" t="s">
        <v>745</v>
      </c>
      <c r="C7" s="88">
        <v>0</v>
      </c>
      <c r="D7" s="89">
        <v>0</v>
      </c>
      <c r="E7" s="68">
        <v>0</v>
      </c>
      <c r="F7" s="68">
        <v>0</v>
      </c>
      <c r="G7" s="68">
        <v>0</v>
      </c>
      <c r="H7" s="68">
        <v>0</v>
      </c>
      <c r="I7" s="89">
        <v>0</v>
      </c>
      <c r="J7" s="89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</row>
    <row r="8" spans="1:16" ht="13.5">
      <c r="A8" s="18">
        <v>340</v>
      </c>
      <c r="B8" s="93" t="s">
        <v>746</v>
      </c>
      <c r="C8" s="88">
        <v>0</v>
      </c>
      <c r="D8" s="89">
        <v>0</v>
      </c>
      <c r="E8" s="68">
        <v>0</v>
      </c>
      <c r="F8" s="68">
        <v>0</v>
      </c>
      <c r="G8" s="68">
        <v>0</v>
      </c>
      <c r="H8" s="68">
        <v>0</v>
      </c>
      <c r="I8" s="89">
        <v>0</v>
      </c>
      <c r="J8" s="89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</row>
    <row r="9" spans="1:16" ht="13.5">
      <c r="A9" s="18">
        <v>380</v>
      </c>
      <c r="B9" s="93" t="s">
        <v>747</v>
      </c>
      <c r="C9" s="88">
        <v>0</v>
      </c>
      <c r="D9" s="89">
        <v>0</v>
      </c>
      <c r="E9" s="68">
        <v>0</v>
      </c>
      <c r="F9" s="68">
        <v>0</v>
      </c>
      <c r="G9" s="68">
        <v>0</v>
      </c>
      <c r="H9" s="68">
        <v>0</v>
      </c>
      <c r="I9" s="89">
        <v>0</v>
      </c>
      <c r="J9" s="89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</row>
    <row r="10" spans="1:16" ht="13.5">
      <c r="A10" s="18">
        <v>400</v>
      </c>
      <c r="B10" s="93" t="s">
        <v>748</v>
      </c>
      <c r="C10" s="88">
        <v>0</v>
      </c>
      <c r="D10" s="89">
        <v>0</v>
      </c>
      <c r="E10" s="68">
        <v>0</v>
      </c>
      <c r="F10" s="68">
        <v>0</v>
      </c>
      <c r="G10" s="68">
        <v>0</v>
      </c>
      <c r="H10" s="68">
        <v>0</v>
      </c>
      <c r="I10" s="89">
        <v>0</v>
      </c>
      <c r="J10" s="89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</row>
    <row r="11" spans="1:16" ht="13.5">
      <c r="A11" s="18"/>
      <c r="B11" s="93"/>
      <c r="C11" s="56"/>
      <c r="D11" s="56"/>
      <c r="E11" s="56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3.5">
      <c r="A12" s="18">
        <v>440</v>
      </c>
      <c r="B12" s="93" t="s">
        <v>749</v>
      </c>
      <c r="C12" s="88">
        <v>0</v>
      </c>
      <c r="D12" s="89">
        <v>0</v>
      </c>
      <c r="E12" s="68">
        <v>0</v>
      </c>
      <c r="F12" s="72">
        <v>1</v>
      </c>
      <c r="G12" s="72">
        <v>1560</v>
      </c>
      <c r="H12" s="72">
        <v>44843</v>
      </c>
      <c r="I12" s="89">
        <v>0</v>
      </c>
      <c r="J12" s="89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</row>
    <row r="13" spans="1:16" ht="13.5">
      <c r="A13" s="18">
        <v>500</v>
      </c>
      <c r="B13" s="93" t="s">
        <v>750</v>
      </c>
      <c r="C13" s="88">
        <v>0</v>
      </c>
      <c r="D13" s="89">
        <v>0</v>
      </c>
      <c r="E13" s="68">
        <v>0</v>
      </c>
      <c r="F13" s="68">
        <v>0</v>
      </c>
      <c r="G13" s="68">
        <v>0</v>
      </c>
      <c r="H13" s="68">
        <v>0</v>
      </c>
      <c r="I13" s="89">
        <v>0</v>
      </c>
      <c r="J13" s="89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</row>
    <row r="14" spans="1:16" ht="13.5">
      <c r="A14" s="18">
        <v>520</v>
      </c>
      <c r="B14" s="93" t="s">
        <v>751</v>
      </c>
      <c r="C14" s="83">
        <v>1</v>
      </c>
      <c r="D14" s="72">
        <v>360</v>
      </c>
      <c r="E14" s="72">
        <v>54430</v>
      </c>
      <c r="F14" s="68">
        <v>0</v>
      </c>
      <c r="G14" s="68">
        <v>0</v>
      </c>
      <c r="H14" s="68">
        <v>0</v>
      </c>
      <c r="I14" s="89">
        <v>0</v>
      </c>
      <c r="J14" s="89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</row>
    <row r="15" spans="1:16" ht="13.5">
      <c r="A15" s="94"/>
      <c r="B15" s="95"/>
      <c r="C15" s="96"/>
      <c r="D15" s="97"/>
      <c r="E15" s="97"/>
      <c r="F15" s="98"/>
      <c r="G15" s="98"/>
      <c r="H15" s="98"/>
      <c r="I15" s="97"/>
      <c r="J15" s="97"/>
      <c r="K15" s="97"/>
      <c r="L15" s="97"/>
      <c r="M15" s="97"/>
      <c r="N15" s="97"/>
      <c r="O15" s="97"/>
      <c r="P15" s="97"/>
    </row>
    <row r="16" spans="1:16" ht="13.5">
      <c r="A16" s="99" t="s">
        <v>272</v>
      </c>
      <c r="B16" s="18" t="s">
        <v>752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ht="13.5">
      <c r="B17" s="18" t="s">
        <v>753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13.5">
      <c r="B18" s="18" t="s">
        <v>754</v>
      </c>
    </row>
  </sheetData>
  <sheetProtection/>
  <mergeCells count="13">
    <mergeCell ref="N4:N5"/>
    <mergeCell ref="O4:O5"/>
    <mergeCell ref="P4:P5"/>
    <mergeCell ref="A3:B5"/>
    <mergeCell ref="C3:J3"/>
    <mergeCell ref="K3:M3"/>
    <mergeCell ref="N3:P3"/>
    <mergeCell ref="C4:E4"/>
    <mergeCell ref="F4:H4"/>
    <mergeCell ref="I4:J4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140625" defaultRowHeight="15"/>
  <cols>
    <col min="1" max="1" width="5.140625" style="522" customWidth="1"/>
    <col min="2" max="2" width="3.57421875" style="522" customWidth="1"/>
    <col min="3" max="3" width="6.57421875" style="522" customWidth="1"/>
    <col min="4" max="4" width="11.7109375" style="522" customWidth="1"/>
    <col min="5" max="5" width="10.57421875" style="522" customWidth="1"/>
    <col min="6" max="7" width="9.57421875" style="522" customWidth="1"/>
    <col min="8" max="8" width="11.57421875" style="522" customWidth="1"/>
    <col min="9" max="10" width="8.57421875" style="522" customWidth="1"/>
    <col min="11" max="11" width="8.140625" style="522" customWidth="1"/>
    <col min="12" max="12" width="9.140625" style="522" customWidth="1"/>
    <col min="13" max="16384" width="9.00390625" style="522" customWidth="1"/>
  </cols>
  <sheetData>
    <row r="1" spans="1:14" ht="13.5">
      <c r="A1" s="562" t="s">
        <v>302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63"/>
      <c r="N1" s="563"/>
    </row>
    <row r="2" spans="1:14" ht="14.25" thickBot="1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44" t="s">
        <v>451</v>
      </c>
      <c r="M2" s="563"/>
      <c r="N2" s="563"/>
    </row>
    <row r="3" spans="1:14" ht="14.25" thickTop="1">
      <c r="A3" s="564" t="s">
        <v>452</v>
      </c>
      <c r="B3" s="530"/>
      <c r="C3" s="531" t="s">
        <v>453</v>
      </c>
      <c r="D3" s="529" t="s">
        <v>303</v>
      </c>
      <c r="E3" s="530"/>
      <c r="F3" s="530"/>
      <c r="G3" s="530"/>
      <c r="H3" s="530"/>
      <c r="I3" s="530"/>
      <c r="J3" s="530"/>
      <c r="K3" s="530"/>
      <c r="L3" s="532"/>
      <c r="M3" s="565"/>
      <c r="N3" s="565"/>
    </row>
    <row r="4" spans="1:14" ht="13.5">
      <c r="A4" s="566"/>
      <c r="B4" s="536"/>
      <c r="C4" s="536"/>
      <c r="D4" s="535" t="s">
        <v>304</v>
      </c>
      <c r="E4" s="536"/>
      <c r="F4" s="539" t="s">
        <v>305</v>
      </c>
      <c r="G4" s="535" t="s">
        <v>306</v>
      </c>
      <c r="H4" s="536"/>
      <c r="I4" s="535" t="s">
        <v>307</v>
      </c>
      <c r="J4" s="536"/>
      <c r="K4" s="535" t="s">
        <v>308</v>
      </c>
      <c r="L4" s="567" t="s">
        <v>454</v>
      </c>
      <c r="M4" s="565"/>
      <c r="N4" s="565"/>
    </row>
    <row r="5" spans="1:14" ht="13.5">
      <c r="A5" s="566"/>
      <c r="B5" s="536"/>
      <c r="C5" s="536"/>
      <c r="D5" s="539" t="s">
        <v>309</v>
      </c>
      <c r="E5" s="539" t="s">
        <v>310</v>
      </c>
      <c r="F5" s="539" t="s">
        <v>311</v>
      </c>
      <c r="G5" s="568" t="s">
        <v>312</v>
      </c>
      <c r="H5" s="568" t="s">
        <v>313</v>
      </c>
      <c r="I5" s="569" t="s">
        <v>455</v>
      </c>
      <c r="J5" s="539" t="s">
        <v>314</v>
      </c>
      <c r="K5" s="535"/>
      <c r="L5" s="570"/>
      <c r="M5" s="565"/>
      <c r="N5" s="565"/>
    </row>
    <row r="6" spans="1:14" ht="13.5">
      <c r="A6" s="541"/>
      <c r="B6" s="541"/>
      <c r="C6" s="571"/>
      <c r="D6" s="541"/>
      <c r="E6" s="541"/>
      <c r="F6" s="541"/>
      <c r="G6" s="541"/>
      <c r="H6" s="541"/>
      <c r="I6" s="541"/>
      <c r="J6" s="541"/>
      <c r="K6" s="541"/>
      <c r="L6" s="541"/>
      <c r="M6" s="565"/>
      <c r="N6" s="565"/>
    </row>
    <row r="7" spans="1:14" ht="13.5">
      <c r="A7" s="544" t="s">
        <v>297</v>
      </c>
      <c r="B7" s="545" t="s">
        <v>298</v>
      </c>
      <c r="C7" s="554">
        <v>3</v>
      </c>
      <c r="D7" s="544">
        <v>4148446</v>
      </c>
      <c r="E7" s="544">
        <v>975049</v>
      </c>
      <c r="F7" s="543">
        <v>757589</v>
      </c>
      <c r="G7" s="543">
        <v>747063</v>
      </c>
      <c r="H7" s="543">
        <v>2648509</v>
      </c>
      <c r="I7" s="543">
        <v>61533</v>
      </c>
      <c r="J7" s="543">
        <v>13539</v>
      </c>
      <c r="K7" s="543">
        <v>36788</v>
      </c>
      <c r="L7" s="544" t="s">
        <v>47</v>
      </c>
      <c r="M7" s="572"/>
      <c r="N7" s="572"/>
    </row>
    <row r="8" spans="1:14" ht="13.5">
      <c r="A8" s="541"/>
      <c r="B8" s="545" t="s">
        <v>299</v>
      </c>
      <c r="C8" s="548">
        <v>3</v>
      </c>
      <c r="D8" s="544">
        <v>4163002</v>
      </c>
      <c r="E8" s="544">
        <v>942474</v>
      </c>
      <c r="F8" s="549">
        <v>858960</v>
      </c>
      <c r="G8" s="549">
        <v>593764</v>
      </c>
      <c r="H8" s="549">
        <v>2699606</v>
      </c>
      <c r="I8" s="549">
        <v>59408</v>
      </c>
      <c r="J8" s="549">
        <v>10877</v>
      </c>
      <c r="K8" s="549">
        <v>30992</v>
      </c>
      <c r="L8" s="544" t="s">
        <v>47</v>
      </c>
      <c r="M8" s="572"/>
      <c r="N8" s="572"/>
    </row>
    <row r="9" spans="1:14" ht="13.5">
      <c r="A9" s="541"/>
      <c r="B9" s="545" t="s">
        <v>46</v>
      </c>
      <c r="C9" s="548">
        <v>3</v>
      </c>
      <c r="D9" s="573">
        <v>4297126</v>
      </c>
      <c r="E9" s="573">
        <v>943400</v>
      </c>
      <c r="F9" s="543">
        <v>893689</v>
      </c>
      <c r="G9" s="543">
        <v>484168</v>
      </c>
      <c r="H9" s="543">
        <v>2544524</v>
      </c>
      <c r="I9" s="543">
        <v>58614</v>
      </c>
      <c r="J9" s="543">
        <v>13623</v>
      </c>
      <c r="K9" s="543">
        <v>27278</v>
      </c>
      <c r="L9" s="544" t="s">
        <v>47</v>
      </c>
      <c r="M9" s="572"/>
      <c r="N9" s="572"/>
    </row>
    <row r="10" spans="1:14" ht="13.5">
      <c r="A10" s="541"/>
      <c r="B10" s="545" t="s">
        <v>450</v>
      </c>
      <c r="C10" s="548">
        <v>3</v>
      </c>
      <c r="D10" s="573">
        <v>4228690</v>
      </c>
      <c r="E10" s="573">
        <v>916510</v>
      </c>
      <c r="F10" s="543">
        <v>652159</v>
      </c>
      <c r="G10" s="543">
        <v>359783</v>
      </c>
      <c r="H10" s="543">
        <v>2200698</v>
      </c>
      <c r="I10" s="543">
        <v>68218</v>
      </c>
      <c r="J10" s="543">
        <v>12521</v>
      </c>
      <c r="K10" s="543">
        <v>23935</v>
      </c>
      <c r="L10" s="544" t="s">
        <v>47</v>
      </c>
      <c r="M10" s="572"/>
      <c r="N10" s="572"/>
    </row>
    <row r="11" spans="1:14" s="553" customFormat="1" ht="13.5">
      <c r="A11" s="550"/>
      <c r="B11" s="553">
        <v>22</v>
      </c>
      <c r="C11" s="552">
        <v>3</v>
      </c>
      <c r="D11" s="553">
        <v>4073234</v>
      </c>
      <c r="E11" s="553">
        <v>86132</v>
      </c>
      <c r="F11" s="553">
        <v>689818</v>
      </c>
      <c r="G11" s="553">
        <v>345876</v>
      </c>
      <c r="H11" s="553">
        <v>123047</v>
      </c>
      <c r="I11" s="553">
        <v>68631</v>
      </c>
      <c r="J11" s="553">
        <v>15409</v>
      </c>
      <c r="K11" s="553">
        <v>21740</v>
      </c>
      <c r="L11" s="574" t="s">
        <v>47</v>
      </c>
      <c r="M11" s="575"/>
      <c r="N11" s="575"/>
    </row>
    <row r="12" spans="1:14" ht="13.5">
      <c r="A12" s="576"/>
      <c r="B12" s="576"/>
      <c r="C12" s="577"/>
      <c r="D12" s="576"/>
      <c r="E12" s="576"/>
      <c r="F12" s="576"/>
      <c r="G12" s="576"/>
      <c r="H12" s="576"/>
      <c r="I12" s="576"/>
      <c r="J12" s="576"/>
      <c r="K12" s="576"/>
      <c r="L12" s="576"/>
      <c r="M12" s="565"/>
      <c r="N12" s="565"/>
    </row>
    <row r="13" spans="1:14" ht="13.5">
      <c r="A13" s="565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</row>
  </sheetData>
  <sheetProtection/>
  <mergeCells count="8">
    <mergeCell ref="A3:B5"/>
    <mergeCell ref="C3:C5"/>
    <mergeCell ref="D3:L3"/>
    <mergeCell ref="D4:E4"/>
    <mergeCell ref="G4:H4"/>
    <mergeCell ref="I4:J4"/>
    <mergeCell ref="K4:K5"/>
    <mergeCell ref="L4:L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2" ySplit="6" topLeftCell="C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140625" defaultRowHeight="15"/>
  <cols>
    <col min="1" max="1" width="4.57421875" style="522" customWidth="1"/>
    <col min="2" max="2" width="3.57421875" style="522" customWidth="1"/>
    <col min="3" max="4" width="12.00390625" style="522" bestFit="1" customWidth="1"/>
    <col min="5" max="5" width="10.00390625" style="522" bestFit="1" customWidth="1"/>
    <col min="6" max="8" width="12.00390625" style="522" bestFit="1" customWidth="1"/>
    <col min="9" max="11" width="10.00390625" style="522" bestFit="1" customWidth="1"/>
    <col min="12" max="12" width="12.140625" style="522" bestFit="1" customWidth="1"/>
    <col min="13" max="14" width="8.8515625" style="522" bestFit="1" customWidth="1"/>
    <col min="15" max="16384" width="9.00390625" style="522" customWidth="1"/>
  </cols>
  <sheetData>
    <row r="1" ht="13.5">
      <c r="A1" s="562" t="s">
        <v>756</v>
      </c>
    </row>
    <row r="2" spans="1:14" ht="14.25" thickBot="1">
      <c r="A2" s="541"/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1:14" ht="14.25" thickTop="1">
      <c r="A3" s="564" t="s">
        <v>315</v>
      </c>
      <c r="B3" s="531"/>
      <c r="C3" s="531" t="s">
        <v>316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2"/>
    </row>
    <row r="4" spans="1:14" ht="13.5">
      <c r="A4" s="578"/>
      <c r="B4" s="579"/>
      <c r="C4" s="579" t="s">
        <v>317</v>
      </c>
      <c r="D4" s="536"/>
      <c r="E4" s="536"/>
      <c r="F4" s="579" t="s">
        <v>318</v>
      </c>
      <c r="G4" s="536"/>
      <c r="H4" s="536"/>
      <c r="I4" s="536"/>
      <c r="J4" s="536"/>
      <c r="K4" s="536"/>
      <c r="L4" s="536"/>
      <c r="M4" s="579" t="s">
        <v>319</v>
      </c>
      <c r="N4" s="580"/>
    </row>
    <row r="5" spans="1:14" ht="13.5">
      <c r="A5" s="578"/>
      <c r="B5" s="579"/>
      <c r="C5" s="535" t="s">
        <v>320</v>
      </c>
      <c r="D5" s="535" t="s">
        <v>321</v>
      </c>
      <c r="E5" s="535" t="s">
        <v>322</v>
      </c>
      <c r="F5" s="535" t="s">
        <v>320</v>
      </c>
      <c r="G5" s="581" t="s">
        <v>323</v>
      </c>
      <c r="H5" s="536"/>
      <c r="I5" s="536"/>
      <c r="J5" s="581" t="s">
        <v>324</v>
      </c>
      <c r="K5" s="536"/>
      <c r="L5" s="536"/>
      <c r="M5" s="535" t="s">
        <v>325</v>
      </c>
      <c r="N5" s="538" t="s">
        <v>326</v>
      </c>
    </row>
    <row r="6" spans="1:14" ht="13.5">
      <c r="A6" s="578"/>
      <c r="B6" s="579"/>
      <c r="C6" s="535"/>
      <c r="D6" s="535"/>
      <c r="E6" s="535"/>
      <c r="F6" s="535"/>
      <c r="G6" s="539" t="s">
        <v>320</v>
      </c>
      <c r="H6" s="539" t="s">
        <v>327</v>
      </c>
      <c r="I6" s="539" t="s">
        <v>328</v>
      </c>
      <c r="J6" s="539" t="s">
        <v>320</v>
      </c>
      <c r="K6" s="569" t="s">
        <v>329</v>
      </c>
      <c r="L6" s="539" t="s">
        <v>226</v>
      </c>
      <c r="M6" s="535"/>
      <c r="N6" s="538"/>
    </row>
    <row r="7" spans="1:14" ht="13.5">
      <c r="A7" s="541"/>
      <c r="B7" s="541"/>
      <c r="C7" s="571"/>
      <c r="D7" s="541"/>
      <c r="E7" s="541"/>
      <c r="F7" s="541"/>
      <c r="G7" s="545"/>
      <c r="H7" s="545"/>
      <c r="I7" s="545"/>
      <c r="J7" s="545"/>
      <c r="K7" s="545"/>
      <c r="L7" s="545"/>
      <c r="M7" s="541"/>
      <c r="N7" s="541"/>
    </row>
    <row r="8" spans="1:14" ht="13.5">
      <c r="A8" s="544" t="s">
        <v>297</v>
      </c>
      <c r="B8" s="545" t="s">
        <v>298</v>
      </c>
      <c r="C8" s="554">
        <v>5415610</v>
      </c>
      <c r="D8" s="543">
        <v>4522086</v>
      </c>
      <c r="E8" s="543">
        <v>893523</v>
      </c>
      <c r="F8" s="543">
        <v>5415610</v>
      </c>
      <c r="G8" s="543">
        <v>5053886</v>
      </c>
      <c r="H8" s="543">
        <v>4664724</v>
      </c>
      <c r="I8" s="543">
        <v>389162</v>
      </c>
      <c r="J8" s="543">
        <v>361723</v>
      </c>
      <c r="K8" s="543">
        <v>358611</v>
      </c>
      <c r="L8" s="544">
        <v>3112</v>
      </c>
      <c r="M8" s="543">
        <v>12348</v>
      </c>
      <c r="N8" s="543">
        <v>133</v>
      </c>
    </row>
    <row r="9" spans="1:14" ht="13.5">
      <c r="A9" s="541"/>
      <c r="B9" s="545">
        <v>19</v>
      </c>
      <c r="C9" s="548">
        <v>5413403</v>
      </c>
      <c r="D9" s="522">
        <v>4545672</v>
      </c>
      <c r="E9" s="522">
        <v>867730</v>
      </c>
      <c r="F9" s="522">
        <v>5413403</v>
      </c>
      <c r="G9" s="522">
        <v>5045139</v>
      </c>
      <c r="H9" s="522">
        <v>4664954</v>
      </c>
      <c r="I9" s="522">
        <v>380184</v>
      </c>
      <c r="J9" s="522">
        <v>368264</v>
      </c>
      <c r="K9" s="522">
        <v>349276</v>
      </c>
      <c r="L9" s="522">
        <v>18988</v>
      </c>
      <c r="M9" s="522">
        <v>12286</v>
      </c>
      <c r="N9" s="522">
        <v>0</v>
      </c>
    </row>
    <row r="10" spans="1:14" ht="13.5">
      <c r="A10" s="541"/>
      <c r="B10" s="582">
        <v>20</v>
      </c>
      <c r="C10" s="548">
        <v>5506451</v>
      </c>
      <c r="D10" s="522">
        <v>4532924</v>
      </c>
      <c r="E10" s="522">
        <v>973527</v>
      </c>
      <c r="F10" s="522">
        <v>5506451</v>
      </c>
      <c r="G10" s="522">
        <v>5138769</v>
      </c>
      <c r="H10" s="522">
        <v>4781803</v>
      </c>
      <c r="I10" s="522">
        <v>356966</v>
      </c>
      <c r="J10" s="522">
        <v>367681</v>
      </c>
      <c r="K10" s="522">
        <v>342843</v>
      </c>
      <c r="L10" s="522">
        <v>24837</v>
      </c>
      <c r="M10" s="522">
        <v>9817</v>
      </c>
      <c r="N10" s="522">
        <v>0</v>
      </c>
    </row>
    <row r="11" spans="1:14" ht="13.5">
      <c r="A11" s="541"/>
      <c r="B11" s="582">
        <v>21</v>
      </c>
      <c r="C11" s="548">
        <v>5365488</v>
      </c>
      <c r="D11" s="522">
        <v>4409111</v>
      </c>
      <c r="E11" s="522">
        <v>956377</v>
      </c>
      <c r="F11" s="522">
        <v>5365488</v>
      </c>
      <c r="G11" s="522">
        <v>4984423</v>
      </c>
      <c r="H11" s="522">
        <v>4632261</v>
      </c>
      <c r="I11" s="522">
        <v>352162</v>
      </c>
      <c r="J11" s="522">
        <v>381065</v>
      </c>
      <c r="K11" s="522">
        <v>341523</v>
      </c>
      <c r="L11" s="522">
        <v>39541</v>
      </c>
      <c r="M11" s="522">
        <v>21250</v>
      </c>
      <c r="N11" s="522">
        <v>0</v>
      </c>
    </row>
    <row r="12" spans="1:14" s="553" customFormat="1" ht="13.5">
      <c r="A12" s="550"/>
      <c r="B12" s="553">
        <v>22</v>
      </c>
      <c r="C12" s="552">
        <v>5101326</v>
      </c>
      <c r="D12" s="553">
        <v>4197966</v>
      </c>
      <c r="E12" s="553">
        <v>903360</v>
      </c>
      <c r="F12" s="553">
        <v>510326</v>
      </c>
      <c r="G12" s="553">
        <v>4725110</v>
      </c>
      <c r="H12" s="553">
        <v>4386822</v>
      </c>
      <c r="I12" s="553">
        <v>338288</v>
      </c>
      <c r="J12" s="553">
        <v>376216</v>
      </c>
      <c r="K12" s="553">
        <v>338141</v>
      </c>
      <c r="L12" s="553">
        <v>38074</v>
      </c>
      <c r="M12" s="553">
        <v>17473</v>
      </c>
      <c r="N12" s="553">
        <v>0</v>
      </c>
    </row>
    <row r="13" spans="1:14" ht="13.5">
      <c r="A13" s="576"/>
      <c r="B13" s="576"/>
      <c r="C13" s="577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</row>
    <row r="14" spans="1:14" ht="13.5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</row>
  </sheetData>
  <sheetProtection/>
  <mergeCells count="13">
    <mergeCell ref="J5:L5"/>
    <mergeCell ref="M5:M6"/>
    <mergeCell ref="N5:N6"/>
    <mergeCell ref="A3:B6"/>
    <mergeCell ref="C3:N3"/>
    <mergeCell ref="C4:E4"/>
    <mergeCell ref="F4:L4"/>
    <mergeCell ref="M4:N4"/>
    <mergeCell ref="C5:C6"/>
    <mergeCell ref="D5:D6"/>
    <mergeCell ref="E5:E6"/>
    <mergeCell ref="F5:F6"/>
    <mergeCell ref="G5:I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5"/>
  <cols>
    <col min="1" max="1" width="5.00390625" style="16" customWidth="1"/>
    <col min="2" max="2" width="11.00390625" style="16" bestFit="1" customWidth="1"/>
    <col min="3" max="13" width="9.00390625" style="79" customWidth="1"/>
    <col min="14" max="14" width="10.140625" style="79" customWidth="1"/>
    <col min="15" max="22" width="9.00390625" style="79" customWidth="1"/>
    <col min="23" max="23" width="8.57421875" style="16" customWidth="1"/>
    <col min="24" max="16384" width="9.00390625" style="16" customWidth="1"/>
  </cols>
  <sheetData>
    <row r="1" spans="1:23" ht="13.5">
      <c r="A1" s="123" t="s">
        <v>472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4"/>
    </row>
    <row r="2" spans="1:23" ht="14.25" thickBot="1">
      <c r="A2" s="124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4"/>
    </row>
    <row r="3" spans="1:23" ht="14.25" thickTop="1">
      <c r="A3" s="379" t="s">
        <v>473</v>
      </c>
      <c r="B3" s="380"/>
      <c r="C3" s="383" t="s">
        <v>474</v>
      </c>
      <c r="D3" s="384"/>
      <c r="E3" s="384"/>
      <c r="F3" s="384"/>
      <c r="G3" s="384"/>
      <c r="H3" s="384"/>
      <c r="I3" s="384"/>
      <c r="J3" s="384"/>
      <c r="K3" s="383" t="s">
        <v>25</v>
      </c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5"/>
      <c r="W3" s="386" t="s">
        <v>475</v>
      </c>
    </row>
    <row r="4" spans="1:23" ht="13.5" customHeight="1">
      <c r="A4" s="381"/>
      <c r="B4" s="382"/>
      <c r="C4" s="369" t="s">
        <v>26</v>
      </c>
      <c r="D4" s="369" t="s">
        <v>27</v>
      </c>
      <c r="E4" s="369" t="s">
        <v>28</v>
      </c>
      <c r="F4" s="377" t="s">
        <v>476</v>
      </c>
      <c r="G4" s="377" t="s">
        <v>477</v>
      </c>
      <c r="H4" s="369" t="s">
        <v>29</v>
      </c>
      <c r="I4" s="374" t="s">
        <v>478</v>
      </c>
      <c r="J4" s="377" t="s">
        <v>479</v>
      </c>
      <c r="K4" s="377" t="s">
        <v>480</v>
      </c>
      <c r="L4" s="371" t="s">
        <v>30</v>
      </c>
      <c r="M4" s="372"/>
      <c r="N4" s="372"/>
      <c r="O4" s="372"/>
      <c r="P4" s="372"/>
      <c r="Q4" s="372"/>
      <c r="R4" s="372"/>
      <c r="S4" s="373"/>
      <c r="T4" s="369" t="s">
        <v>31</v>
      </c>
      <c r="U4" s="369" t="s">
        <v>32</v>
      </c>
      <c r="V4" s="369" t="s">
        <v>33</v>
      </c>
      <c r="W4" s="387"/>
    </row>
    <row r="5" spans="1:23" ht="13.5" customHeight="1">
      <c r="A5" s="381"/>
      <c r="B5" s="382"/>
      <c r="C5" s="370"/>
      <c r="D5" s="370"/>
      <c r="E5" s="370"/>
      <c r="F5" s="377"/>
      <c r="G5" s="377"/>
      <c r="H5" s="370"/>
      <c r="I5" s="375"/>
      <c r="J5" s="378"/>
      <c r="K5" s="377"/>
      <c r="L5" s="369" t="s">
        <v>34</v>
      </c>
      <c r="M5" s="371" t="s">
        <v>35</v>
      </c>
      <c r="N5" s="372"/>
      <c r="O5" s="372"/>
      <c r="P5" s="372"/>
      <c r="Q5" s="372"/>
      <c r="R5" s="372"/>
      <c r="S5" s="373"/>
      <c r="T5" s="370"/>
      <c r="U5" s="370"/>
      <c r="V5" s="370"/>
      <c r="W5" s="387"/>
    </row>
    <row r="6" spans="1:23" ht="13.5" customHeight="1">
      <c r="A6" s="381"/>
      <c r="B6" s="382"/>
      <c r="C6" s="370"/>
      <c r="D6" s="370"/>
      <c r="E6" s="370"/>
      <c r="F6" s="377"/>
      <c r="G6" s="377"/>
      <c r="H6" s="370"/>
      <c r="I6" s="376"/>
      <c r="J6" s="378"/>
      <c r="K6" s="377"/>
      <c r="L6" s="369"/>
      <c r="M6" s="126" t="s">
        <v>36</v>
      </c>
      <c r="N6" s="126" t="s">
        <v>37</v>
      </c>
      <c r="O6" s="126" t="s">
        <v>38</v>
      </c>
      <c r="P6" s="126" t="s">
        <v>39</v>
      </c>
      <c r="Q6" s="126" t="s">
        <v>40</v>
      </c>
      <c r="R6" s="126" t="s">
        <v>41</v>
      </c>
      <c r="S6" s="126" t="s">
        <v>42</v>
      </c>
      <c r="T6" s="370"/>
      <c r="U6" s="370"/>
      <c r="V6" s="370"/>
      <c r="W6" s="387"/>
    </row>
    <row r="7" spans="1:23" ht="7.5" customHeight="1">
      <c r="A7" s="127"/>
      <c r="B7" s="127"/>
      <c r="C7" s="128"/>
      <c r="D7" s="129"/>
      <c r="E7" s="130"/>
      <c r="F7" s="131"/>
      <c r="G7" s="131"/>
      <c r="H7" s="130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0"/>
      <c r="U7" s="130"/>
      <c r="V7" s="130"/>
      <c r="W7" s="132"/>
    </row>
    <row r="8" spans="1:23" ht="13.5">
      <c r="A8" s="133" t="s">
        <v>43</v>
      </c>
      <c r="B8" s="134">
        <v>63</v>
      </c>
      <c r="C8" s="135">
        <v>4034</v>
      </c>
      <c r="D8" s="136">
        <v>3721</v>
      </c>
      <c r="E8" s="136">
        <v>90</v>
      </c>
      <c r="F8" s="137">
        <v>9</v>
      </c>
      <c r="G8" s="137">
        <v>15</v>
      </c>
      <c r="H8" s="136">
        <v>193</v>
      </c>
      <c r="I8" s="138" t="s">
        <v>481</v>
      </c>
      <c r="J8" s="137">
        <v>6</v>
      </c>
      <c r="K8" s="137">
        <v>28</v>
      </c>
      <c r="L8" s="137">
        <v>8</v>
      </c>
      <c r="M8" s="137">
        <v>1178</v>
      </c>
      <c r="N8" s="137">
        <v>1166</v>
      </c>
      <c r="O8" s="137">
        <v>727</v>
      </c>
      <c r="P8" s="137">
        <v>306</v>
      </c>
      <c r="Q8" s="137">
        <f>88+6</f>
        <v>94</v>
      </c>
      <c r="R8" s="137">
        <f>5+27</f>
        <v>32</v>
      </c>
      <c r="S8" s="137">
        <f>28+27+5+1</f>
        <v>61</v>
      </c>
      <c r="T8" s="136">
        <f>33+139</f>
        <v>172</v>
      </c>
      <c r="U8" s="136">
        <v>7</v>
      </c>
      <c r="V8" s="136">
        <v>255</v>
      </c>
      <c r="W8" s="139" t="s">
        <v>44</v>
      </c>
    </row>
    <row r="9" spans="1:23" ht="13.5">
      <c r="A9" s="140" t="s">
        <v>482</v>
      </c>
      <c r="B9" s="134">
        <v>5</v>
      </c>
      <c r="C9" s="135">
        <v>3611</v>
      </c>
      <c r="D9" s="136">
        <v>3377</v>
      </c>
      <c r="E9" s="136">
        <v>88</v>
      </c>
      <c r="F9" s="137">
        <v>8</v>
      </c>
      <c r="G9" s="137">
        <v>9</v>
      </c>
      <c r="H9" s="136">
        <v>123</v>
      </c>
      <c r="I9" s="138" t="s">
        <v>483</v>
      </c>
      <c r="J9" s="137">
        <v>6</v>
      </c>
      <c r="K9" s="137">
        <v>24</v>
      </c>
      <c r="L9" s="137">
        <v>11</v>
      </c>
      <c r="M9" s="137">
        <v>1240</v>
      </c>
      <c r="N9" s="137">
        <v>957</v>
      </c>
      <c r="O9" s="137">
        <v>672</v>
      </c>
      <c r="P9" s="137">
        <v>239</v>
      </c>
      <c r="Q9" s="137">
        <f>83+2</f>
        <v>85</v>
      </c>
      <c r="R9" s="137">
        <f>4+18</f>
        <v>22</v>
      </c>
      <c r="S9" s="137">
        <f>25+15+6</f>
        <v>46</v>
      </c>
      <c r="T9" s="130">
        <f>33+98</f>
        <v>131</v>
      </c>
      <c r="U9" s="130">
        <v>6</v>
      </c>
      <c r="V9" s="130">
        <v>178</v>
      </c>
      <c r="W9" s="139" t="s">
        <v>45</v>
      </c>
    </row>
    <row r="10" spans="1:23" ht="13.5" customHeight="1">
      <c r="A10" s="127"/>
      <c r="B10" s="134">
        <v>10</v>
      </c>
      <c r="C10" s="135">
        <v>2911</v>
      </c>
      <c r="D10" s="136">
        <v>2730</v>
      </c>
      <c r="E10" s="136">
        <v>77</v>
      </c>
      <c r="F10" s="137">
        <v>3</v>
      </c>
      <c r="G10" s="137">
        <v>8</v>
      </c>
      <c r="H10" s="136">
        <v>88</v>
      </c>
      <c r="I10" s="138" t="s">
        <v>483</v>
      </c>
      <c r="J10" s="137">
        <v>5</v>
      </c>
      <c r="K10" s="137">
        <v>19</v>
      </c>
      <c r="L10" s="137">
        <v>3</v>
      </c>
      <c r="M10" s="137">
        <v>981</v>
      </c>
      <c r="N10" s="137">
        <v>757</v>
      </c>
      <c r="O10" s="137">
        <v>570</v>
      </c>
      <c r="P10" s="137">
        <v>207</v>
      </c>
      <c r="Q10" s="137">
        <f>73+4</f>
        <v>77</v>
      </c>
      <c r="R10" s="137">
        <f>5+12</f>
        <v>17</v>
      </c>
      <c r="S10" s="137">
        <f>21+10+4+1</f>
        <v>36</v>
      </c>
      <c r="T10" s="136">
        <f>31+82</f>
        <v>113</v>
      </c>
      <c r="U10" s="136">
        <v>5</v>
      </c>
      <c r="V10" s="136">
        <v>126</v>
      </c>
      <c r="W10" s="141">
        <v>10</v>
      </c>
    </row>
    <row r="11" spans="2:23" s="79" customFormat="1" ht="13.5" customHeight="1">
      <c r="B11" s="142">
        <v>15</v>
      </c>
      <c r="C11" s="135">
        <v>2729</v>
      </c>
      <c r="D11" s="136">
        <v>2562</v>
      </c>
      <c r="E11" s="136">
        <v>70</v>
      </c>
      <c r="F11" s="137">
        <v>4</v>
      </c>
      <c r="G11" s="137">
        <v>6</v>
      </c>
      <c r="H11" s="136">
        <v>84</v>
      </c>
      <c r="I11" s="138" t="s">
        <v>483</v>
      </c>
      <c r="J11" s="137">
        <v>3</v>
      </c>
      <c r="K11" s="137">
        <v>24</v>
      </c>
      <c r="L11" s="137">
        <v>6</v>
      </c>
      <c r="M11" s="137">
        <v>960</v>
      </c>
      <c r="N11" s="137">
        <v>712</v>
      </c>
      <c r="O11" s="137">
        <v>540</v>
      </c>
      <c r="P11" s="137">
        <v>188</v>
      </c>
      <c r="Q11" s="137">
        <v>82</v>
      </c>
      <c r="R11" s="137">
        <v>12</v>
      </c>
      <c r="S11" s="137">
        <v>27</v>
      </c>
      <c r="T11" s="136">
        <v>84</v>
      </c>
      <c r="U11" s="136">
        <v>1</v>
      </c>
      <c r="V11" s="136">
        <v>93</v>
      </c>
      <c r="W11" s="143">
        <v>15</v>
      </c>
    </row>
    <row r="12" spans="1:23" s="28" customFormat="1" ht="13.5">
      <c r="A12" s="144"/>
      <c r="B12" s="145" t="s">
        <v>484</v>
      </c>
      <c r="C12" s="146">
        <v>2343</v>
      </c>
      <c r="D12" s="147">
        <v>2205</v>
      </c>
      <c r="E12" s="147">
        <v>58</v>
      </c>
      <c r="F12" s="147">
        <v>2</v>
      </c>
      <c r="G12" s="147">
        <v>3</v>
      </c>
      <c r="H12" s="147">
        <v>74</v>
      </c>
      <c r="I12" s="147">
        <v>1</v>
      </c>
      <c r="J12" s="148" t="s">
        <v>47</v>
      </c>
      <c r="K12" s="147">
        <v>26</v>
      </c>
      <c r="L12" s="147">
        <v>2</v>
      </c>
      <c r="M12" s="147">
        <f>709+174</f>
        <v>883</v>
      </c>
      <c r="N12" s="147">
        <v>558</v>
      </c>
      <c r="O12" s="147">
        <v>475</v>
      </c>
      <c r="P12" s="147">
        <v>171</v>
      </c>
      <c r="Q12" s="147">
        <f>76+3</f>
        <v>79</v>
      </c>
      <c r="R12" s="147">
        <f>2+5</f>
        <v>7</v>
      </c>
      <c r="S12" s="147">
        <f>4+9+2</f>
        <v>15</v>
      </c>
      <c r="T12" s="147">
        <f>18+40</f>
        <v>58</v>
      </c>
      <c r="U12" s="147">
        <v>0</v>
      </c>
      <c r="V12" s="149">
        <v>69</v>
      </c>
      <c r="W12" s="150">
        <v>20</v>
      </c>
    </row>
    <row r="13" spans="1:23" ht="7.5" customHeight="1">
      <c r="A13" s="127"/>
      <c r="B13" s="127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</row>
    <row r="14" spans="1:23" ht="13.5">
      <c r="A14" s="90">
        <v>201</v>
      </c>
      <c r="B14" s="36" t="s">
        <v>48</v>
      </c>
      <c r="C14" s="154">
        <v>675</v>
      </c>
      <c r="D14" s="137">
        <v>642</v>
      </c>
      <c r="E14" s="137">
        <v>11</v>
      </c>
      <c r="F14" s="137" t="s">
        <v>49</v>
      </c>
      <c r="G14" s="137" t="s">
        <v>49</v>
      </c>
      <c r="H14" s="137">
        <v>22</v>
      </c>
      <c r="I14" s="137" t="s">
        <v>49</v>
      </c>
      <c r="J14" s="137" t="s">
        <v>47</v>
      </c>
      <c r="K14" s="152">
        <v>3</v>
      </c>
      <c r="L14" s="155">
        <v>1</v>
      </c>
      <c r="M14" s="152">
        <v>344</v>
      </c>
      <c r="N14" s="152">
        <v>71</v>
      </c>
      <c r="O14" s="152">
        <v>125</v>
      </c>
      <c r="P14" s="152">
        <v>48</v>
      </c>
      <c r="Q14" s="152">
        <v>14</v>
      </c>
      <c r="R14" s="152">
        <v>3</v>
      </c>
      <c r="S14" s="138">
        <v>1</v>
      </c>
      <c r="T14" s="152">
        <v>29</v>
      </c>
      <c r="U14" s="138" t="s">
        <v>485</v>
      </c>
      <c r="V14" s="152">
        <v>36</v>
      </c>
      <c r="W14" s="156">
        <v>201</v>
      </c>
    </row>
    <row r="15" spans="1:23" ht="13.5">
      <c r="A15" s="90">
        <v>202</v>
      </c>
      <c r="B15" s="36" t="s">
        <v>50</v>
      </c>
      <c r="C15" s="151">
        <v>193</v>
      </c>
      <c r="D15" s="152">
        <v>184</v>
      </c>
      <c r="E15" s="152">
        <v>5</v>
      </c>
      <c r="F15" s="137" t="s">
        <v>49</v>
      </c>
      <c r="G15" s="152">
        <v>2</v>
      </c>
      <c r="H15" s="152">
        <v>2</v>
      </c>
      <c r="I15" s="137" t="s">
        <v>49</v>
      </c>
      <c r="J15" s="137" t="s">
        <v>47</v>
      </c>
      <c r="K15" s="155">
        <v>4</v>
      </c>
      <c r="L15" s="138" t="s">
        <v>485</v>
      </c>
      <c r="M15" s="152">
        <v>49</v>
      </c>
      <c r="N15" s="155">
        <v>78</v>
      </c>
      <c r="O15" s="155">
        <v>36</v>
      </c>
      <c r="P15" s="155">
        <v>14</v>
      </c>
      <c r="Q15" s="155">
        <v>2</v>
      </c>
      <c r="R15" s="138" t="s">
        <v>485</v>
      </c>
      <c r="S15" s="155">
        <v>6</v>
      </c>
      <c r="T15" s="155">
        <v>3</v>
      </c>
      <c r="U15" s="138" t="s">
        <v>485</v>
      </c>
      <c r="V15" s="155">
        <v>1</v>
      </c>
      <c r="W15" s="156">
        <v>202</v>
      </c>
    </row>
    <row r="16" spans="1:23" ht="13.5">
      <c r="A16" s="90">
        <v>203</v>
      </c>
      <c r="B16" s="36" t="s">
        <v>51</v>
      </c>
      <c r="C16" s="151">
        <v>317</v>
      </c>
      <c r="D16" s="152">
        <v>304</v>
      </c>
      <c r="E16" s="152">
        <v>7</v>
      </c>
      <c r="F16" s="137" t="s">
        <v>49</v>
      </c>
      <c r="G16" s="137" t="s">
        <v>49</v>
      </c>
      <c r="H16" s="152">
        <v>6</v>
      </c>
      <c r="I16" s="137" t="s">
        <v>49</v>
      </c>
      <c r="J16" s="137" t="s">
        <v>47</v>
      </c>
      <c r="K16" s="155">
        <v>17</v>
      </c>
      <c r="L16" s="138" t="s">
        <v>485</v>
      </c>
      <c r="M16" s="152">
        <v>118</v>
      </c>
      <c r="N16" s="155">
        <v>101</v>
      </c>
      <c r="O16" s="155">
        <v>62</v>
      </c>
      <c r="P16" s="155">
        <v>5</v>
      </c>
      <c r="Q16" s="155">
        <v>1</v>
      </c>
      <c r="R16" s="138" t="s">
        <v>485</v>
      </c>
      <c r="S16" s="138" t="s">
        <v>485</v>
      </c>
      <c r="T16" s="155">
        <v>7</v>
      </c>
      <c r="U16" s="138" t="s">
        <v>485</v>
      </c>
      <c r="V16" s="155">
        <v>6</v>
      </c>
      <c r="W16" s="156">
        <v>203</v>
      </c>
    </row>
    <row r="17" spans="1:23" ht="13.5">
      <c r="A17" s="90">
        <v>204</v>
      </c>
      <c r="B17" s="36" t="s">
        <v>52</v>
      </c>
      <c r="C17" s="151">
        <v>116</v>
      </c>
      <c r="D17" s="152">
        <v>109</v>
      </c>
      <c r="E17" s="152">
        <v>4</v>
      </c>
      <c r="F17" s="152">
        <v>1</v>
      </c>
      <c r="G17" s="137" t="s">
        <v>49</v>
      </c>
      <c r="H17" s="152">
        <v>2</v>
      </c>
      <c r="I17" s="137" t="s">
        <v>49</v>
      </c>
      <c r="J17" s="137" t="s">
        <v>47</v>
      </c>
      <c r="K17" s="155">
        <v>2</v>
      </c>
      <c r="L17" s="155">
        <v>1</v>
      </c>
      <c r="M17" s="152">
        <v>46</v>
      </c>
      <c r="N17" s="152">
        <v>29</v>
      </c>
      <c r="O17" s="155">
        <v>28</v>
      </c>
      <c r="P17" s="155">
        <v>2</v>
      </c>
      <c r="Q17" s="155">
        <v>3</v>
      </c>
      <c r="R17" s="155">
        <v>1</v>
      </c>
      <c r="S17" s="138" t="s">
        <v>485</v>
      </c>
      <c r="T17" s="155">
        <v>3</v>
      </c>
      <c r="U17" s="138" t="s">
        <v>485</v>
      </c>
      <c r="V17" s="155">
        <v>1</v>
      </c>
      <c r="W17" s="156">
        <v>204</v>
      </c>
    </row>
    <row r="18" spans="1:23" ht="13.5">
      <c r="A18" s="90">
        <v>205</v>
      </c>
      <c r="B18" s="36" t="s">
        <v>53</v>
      </c>
      <c r="C18" s="151">
        <v>271</v>
      </c>
      <c r="D18" s="152">
        <v>217</v>
      </c>
      <c r="E18" s="152">
        <v>15</v>
      </c>
      <c r="F18" s="137" t="s">
        <v>49</v>
      </c>
      <c r="G18" s="137" t="s">
        <v>49</v>
      </c>
      <c r="H18" s="155">
        <v>39</v>
      </c>
      <c r="I18" s="137" t="s">
        <v>49</v>
      </c>
      <c r="J18" s="137" t="s">
        <v>47</v>
      </c>
      <c r="K18" s="138" t="s">
        <v>485</v>
      </c>
      <c r="L18" s="138" t="s">
        <v>485</v>
      </c>
      <c r="M18" s="152">
        <v>64</v>
      </c>
      <c r="N18" s="152">
        <v>63</v>
      </c>
      <c r="O18" s="152">
        <v>84</v>
      </c>
      <c r="P18" s="155">
        <v>16</v>
      </c>
      <c r="Q18" s="155">
        <v>40</v>
      </c>
      <c r="R18" s="155">
        <v>1</v>
      </c>
      <c r="S18" s="138" t="s">
        <v>485</v>
      </c>
      <c r="T18" s="152">
        <v>3</v>
      </c>
      <c r="U18" s="138" t="s">
        <v>485</v>
      </c>
      <c r="V18" s="138" t="s">
        <v>485</v>
      </c>
      <c r="W18" s="156">
        <v>205</v>
      </c>
    </row>
    <row r="19" spans="1:23" ht="13.5">
      <c r="A19" s="90">
        <v>206</v>
      </c>
      <c r="B19" s="36" t="s">
        <v>54</v>
      </c>
      <c r="C19" s="154">
        <v>14</v>
      </c>
      <c r="D19" s="137">
        <v>14</v>
      </c>
      <c r="E19" s="137" t="s">
        <v>49</v>
      </c>
      <c r="F19" s="137" t="s">
        <v>49</v>
      </c>
      <c r="G19" s="137" t="s">
        <v>49</v>
      </c>
      <c r="H19" s="137" t="s">
        <v>49</v>
      </c>
      <c r="I19" s="137" t="s">
        <v>49</v>
      </c>
      <c r="J19" s="137" t="s">
        <v>47</v>
      </c>
      <c r="K19" s="138" t="s">
        <v>485</v>
      </c>
      <c r="L19" s="138" t="s">
        <v>485</v>
      </c>
      <c r="M19" s="152">
        <v>8</v>
      </c>
      <c r="N19" s="152">
        <v>5</v>
      </c>
      <c r="O19" s="138" t="s">
        <v>485</v>
      </c>
      <c r="P19" s="138" t="s">
        <v>485</v>
      </c>
      <c r="Q19" s="138" t="s">
        <v>485</v>
      </c>
      <c r="R19" s="138" t="s">
        <v>485</v>
      </c>
      <c r="S19" s="138" t="s">
        <v>485</v>
      </c>
      <c r="T19" s="152">
        <v>1</v>
      </c>
      <c r="U19" s="138" t="s">
        <v>485</v>
      </c>
      <c r="V19" s="138" t="s">
        <v>485</v>
      </c>
      <c r="W19" s="156">
        <v>206</v>
      </c>
    </row>
    <row r="20" spans="1:23" ht="13.5">
      <c r="A20" s="90">
        <v>207</v>
      </c>
      <c r="B20" s="36" t="s">
        <v>55</v>
      </c>
      <c r="C20" s="154">
        <v>23</v>
      </c>
      <c r="D20" s="137">
        <v>22</v>
      </c>
      <c r="E20" s="137" t="s">
        <v>49</v>
      </c>
      <c r="F20" s="137" t="s">
        <v>49</v>
      </c>
      <c r="G20" s="152">
        <v>1</v>
      </c>
      <c r="H20" s="137" t="s">
        <v>49</v>
      </c>
      <c r="I20" s="137" t="s">
        <v>49</v>
      </c>
      <c r="J20" s="137" t="s">
        <v>47</v>
      </c>
      <c r="K20" s="138" t="s">
        <v>485</v>
      </c>
      <c r="L20" s="138" t="s">
        <v>485</v>
      </c>
      <c r="M20" s="138" t="s">
        <v>485</v>
      </c>
      <c r="N20" s="152">
        <v>9</v>
      </c>
      <c r="O20" s="152">
        <v>11</v>
      </c>
      <c r="P20" s="155">
        <v>1</v>
      </c>
      <c r="Q20" s="155">
        <v>1</v>
      </c>
      <c r="R20" s="138" t="s">
        <v>485</v>
      </c>
      <c r="S20" s="138" t="s">
        <v>485</v>
      </c>
      <c r="T20" s="152">
        <v>1</v>
      </c>
      <c r="U20" s="138" t="s">
        <v>485</v>
      </c>
      <c r="V20" s="138" t="s">
        <v>485</v>
      </c>
      <c r="W20" s="156">
        <v>207</v>
      </c>
    </row>
    <row r="21" spans="1:23" ht="13.5">
      <c r="A21" s="90"/>
      <c r="B21" s="18"/>
      <c r="C21" s="151"/>
      <c r="D21" s="152"/>
      <c r="E21" s="152"/>
      <c r="F21" s="137"/>
      <c r="G21" s="137"/>
      <c r="H21" s="152"/>
      <c r="I21" s="152"/>
      <c r="J21" s="152"/>
      <c r="K21" s="155"/>
      <c r="L21" s="152"/>
      <c r="M21" s="152"/>
      <c r="N21" s="152"/>
      <c r="O21" s="152"/>
      <c r="P21" s="155"/>
      <c r="Q21" s="155"/>
      <c r="R21" s="155"/>
      <c r="S21" s="155"/>
      <c r="T21" s="152"/>
      <c r="U21" s="155"/>
      <c r="V21" s="155"/>
      <c r="W21" s="156"/>
    </row>
    <row r="22" spans="1:23" ht="13.5">
      <c r="A22" s="18">
        <v>304</v>
      </c>
      <c r="B22" s="36" t="s">
        <v>486</v>
      </c>
      <c r="C22" s="154">
        <v>3</v>
      </c>
      <c r="D22" s="137">
        <v>3</v>
      </c>
      <c r="E22" s="137" t="s">
        <v>49</v>
      </c>
      <c r="F22" s="137" t="s">
        <v>49</v>
      </c>
      <c r="G22" s="137" t="s">
        <v>49</v>
      </c>
      <c r="H22" s="137" t="s">
        <v>49</v>
      </c>
      <c r="I22" s="137" t="s">
        <v>49</v>
      </c>
      <c r="J22" s="137" t="s">
        <v>47</v>
      </c>
      <c r="K22" s="138" t="s">
        <v>485</v>
      </c>
      <c r="L22" s="138" t="s">
        <v>485</v>
      </c>
      <c r="M22" s="138" t="s">
        <v>485</v>
      </c>
      <c r="N22" s="138" t="s">
        <v>485</v>
      </c>
      <c r="O22" s="138" t="s">
        <v>485</v>
      </c>
      <c r="P22" s="138" t="s">
        <v>485</v>
      </c>
      <c r="Q22" s="138" t="s">
        <v>485</v>
      </c>
      <c r="R22" s="138" t="s">
        <v>485</v>
      </c>
      <c r="S22" s="138" t="s">
        <v>485</v>
      </c>
      <c r="T22" s="152">
        <v>3</v>
      </c>
      <c r="U22" s="138" t="s">
        <v>485</v>
      </c>
      <c r="V22" s="138" t="s">
        <v>485</v>
      </c>
      <c r="W22" s="34">
        <v>304</v>
      </c>
    </row>
    <row r="23" spans="1:23" ht="13.5">
      <c r="A23" s="90"/>
      <c r="B23" s="18"/>
      <c r="C23" s="151"/>
      <c r="D23" s="152"/>
      <c r="E23" s="152"/>
      <c r="G23" s="155"/>
      <c r="H23" s="155"/>
      <c r="I23" s="155"/>
      <c r="J23" s="152"/>
      <c r="K23" s="155"/>
      <c r="L23" s="155"/>
      <c r="M23" s="152"/>
      <c r="N23" s="152"/>
      <c r="O23" s="152"/>
      <c r="P23" s="155"/>
      <c r="Q23" s="155"/>
      <c r="R23" s="155"/>
      <c r="S23" s="155"/>
      <c r="T23" s="152"/>
      <c r="U23" s="155"/>
      <c r="V23" s="155"/>
      <c r="W23" s="156"/>
    </row>
    <row r="24" spans="1:23" ht="13.5">
      <c r="A24" s="18">
        <v>525</v>
      </c>
      <c r="B24" s="36" t="s">
        <v>487</v>
      </c>
      <c r="C24" s="151">
        <v>110</v>
      </c>
      <c r="D24" s="152">
        <v>108</v>
      </c>
      <c r="E24" s="152">
        <v>1</v>
      </c>
      <c r="F24" s="155" t="s">
        <v>49</v>
      </c>
      <c r="G24" s="137" t="s">
        <v>49</v>
      </c>
      <c r="H24" s="152">
        <v>1</v>
      </c>
      <c r="I24" s="137" t="s">
        <v>49</v>
      </c>
      <c r="J24" s="137" t="s">
        <v>47</v>
      </c>
      <c r="K24" s="138" t="s">
        <v>485</v>
      </c>
      <c r="L24" s="138" t="s">
        <v>485</v>
      </c>
      <c r="M24" s="152">
        <v>28</v>
      </c>
      <c r="N24" s="152">
        <v>39</v>
      </c>
      <c r="O24" s="152">
        <v>18</v>
      </c>
      <c r="P24" s="155">
        <v>14</v>
      </c>
      <c r="Q24" s="155">
        <v>4</v>
      </c>
      <c r="R24" s="138" t="s">
        <v>485</v>
      </c>
      <c r="S24" s="138" t="s">
        <v>485</v>
      </c>
      <c r="T24" s="152">
        <v>3</v>
      </c>
      <c r="U24" s="138" t="s">
        <v>485</v>
      </c>
      <c r="V24" s="155">
        <v>4</v>
      </c>
      <c r="W24" s="34">
        <v>525</v>
      </c>
    </row>
    <row r="25" spans="1:23" ht="13.5">
      <c r="A25" s="18">
        <v>526</v>
      </c>
      <c r="B25" s="36" t="s">
        <v>488</v>
      </c>
      <c r="C25" s="154">
        <v>146</v>
      </c>
      <c r="D25" s="137">
        <v>142</v>
      </c>
      <c r="E25" s="137">
        <v>3</v>
      </c>
      <c r="F25" s="137" t="s">
        <v>49</v>
      </c>
      <c r="G25" s="137" t="s">
        <v>49</v>
      </c>
      <c r="H25" s="137" t="s">
        <v>49</v>
      </c>
      <c r="I25" s="152">
        <v>1</v>
      </c>
      <c r="J25" s="137" t="s">
        <v>47</v>
      </c>
      <c r="K25" s="138" t="s">
        <v>485</v>
      </c>
      <c r="L25" s="138" t="s">
        <v>485</v>
      </c>
      <c r="M25" s="152">
        <v>32</v>
      </c>
      <c r="N25" s="152">
        <v>52</v>
      </c>
      <c r="O25" s="152">
        <v>29</v>
      </c>
      <c r="P25" s="155">
        <v>18</v>
      </c>
      <c r="Q25" s="155">
        <v>4</v>
      </c>
      <c r="R25" s="138" t="s">
        <v>485</v>
      </c>
      <c r="S25" s="138">
        <v>3</v>
      </c>
      <c r="T25" s="152">
        <v>4</v>
      </c>
      <c r="U25" s="138" t="s">
        <v>485</v>
      </c>
      <c r="V25" s="155">
        <v>4</v>
      </c>
      <c r="W25" s="34">
        <v>526</v>
      </c>
    </row>
    <row r="26" spans="1:23" ht="13.5">
      <c r="A26" s="18">
        <v>527</v>
      </c>
      <c r="B26" s="36" t="s">
        <v>489</v>
      </c>
      <c r="C26" s="154">
        <v>66</v>
      </c>
      <c r="D26" s="137">
        <v>66</v>
      </c>
      <c r="E26" s="137" t="s">
        <v>49</v>
      </c>
      <c r="F26" s="137" t="s">
        <v>49</v>
      </c>
      <c r="G26" s="155" t="s">
        <v>49</v>
      </c>
      <c r="H26" s="137" t="s">
        <v>49</v>
      </c>
      <c r="I26" s="137" t="s">
        <v>49</v>
      </c>
      <c r="J26" s="137" t="s">
        <v>47</v>
      </c>
      <c r="K26" s="138" t="s">
        <v>485</v>
      </c>
      <c r="L26" s="138" t="s">
        <v>485</v>
      </c>
      <c r="M26" s="152">
        <v>28</v>
      </c>
      <c r="N26" s="152">
        <v>18</v>
      </c>
      <c r="O26" s="152">
        <v>13</v>
      </c>
      <c r="P26" s="155">
        <v>5</v>
      </c>
      <c r="Q26" s="155">
        <v>1</v>
      </c>
      <c r="R26" s="138" t="s">
        <v>485</v>
      </c>
      <c r="S26" s="138" t="s">
        <v>485</v>
      </c>
      <c r="T26" s="138" t="s">
        <v>485</v>
      </c>
      <c r="U26" s="138" t="s">
        <v>485</v>
      </c>
      <c r="V26" s="155">
        <v>1</v>
      </c>
      <c r="W26" s="34">
        <v>527</v>
      </c>
    </row>
    <row r="27" spans="1:23" ht="13.5">
      <c r="A27" s="18">
        <v>528</v>
      </c>
      <c r="B27" s="36" t="s">
        <v>56</v>
      </c>
      <c r="C27" s="154">
        <v>409</v>
      </c>
      <c r="D27" s="137">
        <v>394</v>
      </c>
      <c r="E27" s="137">
        <v>12</v>
      </c>
      <c r="F27" s="152">
        <v>1</v>
      </c>
      <c r="G27" s="137" t="s">
        <v>49</v>
      </c>
      <c r="H27" s="152">
        <v>2</v>
      </c>
      <c r="I27" s="137" t="s">
        <v>49</v>
      </c>
      <c r="J27" s="137" t="s">
        <v>47</v>
      </c>
      <c r="K27" s="138" t="s">
        <v>490</v>
      </c>
      <c r="L27" s="138" t="s">
        <v>490</v>
      </c>
      <c r="M27" s="152">
        <v>166</v>
      </c>
      <c r="N27" s="152">
        <v>93</v>
      </c>
      <c r="O27" s="152">
        <v>69</v>
      </c>
      <c r="P27" s="155">
        <v>48</v>
      </c>
      <c r="Q27" s="155">
        <v>9</v>
      </c>
      <c r="R27" s="155">
        <v>2</v>
      </c>
      <c r="S27" s="155">
        <v>5</v>
      </c>
      <c r="T27" s="152">
        <v>1</v>
      </c>
      <c r="U27" s="138" t="s">
        <v>490</v>
      </c>
      <c r="V27" s="155">
        <v>16</v>
      </c>
      <c r="W27" s="34">
        <v>528</v>
      </c>
    </row>
    <row r="28" spans="1:23" ht="7.5" customHeight="1">
      <c r="A28" s="157"/>
      <c r="B28" s="158"/>
      <c r="C28" s="159"/>
      <c r="D28" s="160"/>
      <c r="E28" s="160"/>
      <c r="F28" s="161"/>
      <c r="G28" s="161"/>
      <c r="H28" s="160"/>
      <c r="I28" s="160"/>
      <c r="J28" s="161"/>
      <c r="K28" s="161"/>
      <c r="L28" s="161"/>
      <c r="M28" s="160"/>
      <c r="N28" s="160"/>
      <c r="O28" s="160"/>
      <c r="P28" s="160"/>
      <c r="Q28" s="161"/>
      <c r="R28" s="161"/>
      <c r="S28" s="161"/>
      <c r="T28" s="161"/>
      <c r="U28" s="161"/>
      <c r="V28" s="160"/>
      <c r="W28" s="162"/>
    </row>
    <row r="29" spans="1:23" ht="13.5">
      <c r="A29" s="163" t="s">
        <v>491</v>
      </c>
      <c r="B29" s="16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4"/>
    </row>
    <row r="30" spans="1:23" ht="13.5">
      <c r="A30" s="25"/>
      <c r="B30" s="2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5"/>
    </row>
  </sheetData>
  <sheetProtection/>
  <mergeCells count="19">
    <mergeCell ref="V4:V6"/>
    <mergeCell ref="L5:L6"/>
    <mergeCell ref="M5:S5"/>
    <mergeCell ref="I4:I6"/>
    <mergeCell ref="J4:J6"/>
    <mergeCell ref="K4:K6"/>
    <mergeCell ref="L4:S4"/>
    <mergeCell ref="T4:T6"/>
    <mergeCell ref="U4:U6"/>
    <mergeCell ref="A3:B6"/>
    <mergeCell ref="C3:J3"/>
    <mergeCell ref="K3:V3"/>
    <mergeCell ref="W3:W6"/>
    <mergeCell ref="C4:C6"/>
    <mergeCell ref="D4:D6"/>
    <mergeCell ref="E4:E6"/>
    <mergeCell ref="F4:F6"/>
    <mergeCell ref="G4:G6"/>
    <mergeCell ref="H4:H6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16" customWidth="1"/>
    <col min="2" max="2" width="9.57421875" style="16" customWidth="1"/>
    <col min="3" max="4" width="8.57421875" style="16" customWidth="1"/>
    <col min="5" max="5" width="9.421875" style="16" bestFit="1" customWidth="1"/>
    <col min="6" max="10" width="8.57421875" style="16" customWidth="1"/>
    <col min="11" max="11" width="9.8515625" style="16" customWidth="1"/>
    <col min="12" max="16384" width="9.00390625" style="16" customWidth="1"/>
  </cols>
  <sheetData>
    <row r="1" spans="1:11" ht="13.5" customHeight="1">
      <c r="A1" s="102" t="s">
        <v>757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3.5" customHeight="1" thickBo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4" t="s">
        <v>330</v>
      </c>
    </row>
    <row r="3" spans="1:11" ht="13.5" customHeight="1" thickTop="1">
      <c r="A3" s="488" t="s">
        <v>331</v>
      </c>
      <c r="B3" s="380"/>
      <c r="C3" s="489" t="s">
        <v>758</v>
      </c>
      <c r="D3" s="438"/>
      <c r="E3" s="438"/>
      <c r="F3" s="438"/>
      <c r="G3" s="438"/>
      <c r="H3" s="438"/>
      <c r="I3" s="489" t="s">
        <v>332</v>
      </c>
      <c r="J3" s="438"/>
      <c r="K3" s="439"/>
    </row>
    <row r="4" spans="1:11" ht="13.5" customHeight="1">
      <c r="A4" s="381"/>
      <c r="B4" s="382"/>
      <c r="C4" s="490" t="s">
        <v>333</v>
      </c>
      <c r="D4" s="478"/>
      <c r="E4" s="478"/>
      <c r="F4" s="490" t="s">
        <v>334</v>
      </c>
      <c r="G4" s="478"/>
      <c r="H4" s="478"/>
      <c r="I4" s="491" t="s">
        <v>335</v>
      </c>
      <c r="J4" s="478"/>
      <c r="K4" s="487"/>
    </row>
    <row r="5" spans="1:11" ht="13.5" customHeight="1">
      <c r="A5" s="381"/>
      <c r="B5" s="382"/>
      <c r="C5" s="105" t="s">
        <v>336</v>
      </c>
      <c r="D5" s="105" t="s">
        <v>759</v>
      </c>
      <c r="E5" s="105" t="s">
        <v>295</v>
      </c>
      <c r="F5" s="105" t="s">
        <v>336</v>
      </c>
      <c r="G5" s="105" t="s">
        <v>759</v>
      </c>
      <c r="H5" s="105" t="s">
        <v>295</v>
      </c>
      <c r="I5" s="105" t="s">
        <v>336</v>
      </c>
      <c r="J5" s="105" t="s">
        <v>759</v>
      </c>
      <c r="K5" s="106" t="s">
        <v>295</v>
      </c>
    </row>
    <row r="6" spans="1:11" ht="13.5" customHeight="1">
      <c r="A6" s="107"/>
      <c r="B6" s="107"/>
      <c r="C6" s="108"/>
      <c r="D6" s="109"/>
      <c r="E6" s="109"/>
      <c r="F6" s="109"/>
      <c r="G6" s="109"/>
      <c r="H6" s="109"/>
      <c r="I6" s="109"/>
      <c r="J6" s="109"/>
      <c r="K6" s="109"/>
    </row>
    <row r="7" spans="1:11" ht="13.5" customHeight="1">
      <c r="A7" s="104" t="s">
        <v>297</v>
      </c>
      <c r="B7" s="26" t="s">
        <v>298</v>
      </c>
      <c r="C7" s="64">
        <v>0</v>
      </c>
      <c r="D7" s="56">
        <v>0</v>
      </c>
      <c r="E7" s="56">
        <v>0</v>
      </c>
      <c r="F7" s="56">
        <v>3</v>
      </c>
      <c r="G7" s="56">
        <v>13</v>
      </c>
      <c r="H7" s="56">
        <v>1454</v>
      </c>
      <c r="I7" s="56">
        <v>0</v>
      </c>
      <c r="J7" s="56">
        <v>0</v>
      </c>
      <c r="K7" s="56">
        <v>0</v>
      </c>
    </row>
    <row r="8" spans="1:11" s="25" customFormat="1" ht="13.5" customHeight="1">
      <c r="A8" s="107"/>
      <c r="B8" s="26" t="s">
        <v>299</v>
      </c>
      <c r="C8" s="110">
        <v>0</v>
      </c>
      <c r="D8" s="111">
        <v>0</v>
      </c>
      <c r="E8" s="111">
        <v>0</v>
      </c>
      <c r="F8" s="111">
        <v>2</v>
      </c>
      <c r="G8" s="111">
        <v>11</v>
      </c>
      <c r="H8" s="111">
        <v>1062</v>
      </c>
      <c r="I8" s="111">
        <v>0</v>
      </c>
      <c r="J8" s="111">
        <v>0</v>
      </c>
      <c r="K8" s="111">
        <v>0</v>
      </c>
    </row>
    <row r="9" spans="1:11" s="25" customFormat="1" ht="13.5" customHeight="1">
      <c r="A9" s="107"/>
      <c r="B9" s="26" t="s">
        <v>760</v>
      </c>
      <c r="C9" s="110">
        <v>0</v>
      </c>
      <c r="D9" s="111">
        <v>0</v>
      </c>
      <c r="E9" s="111">
        <v>0</v>
      </c>
      <c r="F9" s="111">
        <v>2</v>
      </c>
      <c r="G9" s="111">
        <v>11</v>
      </c>
      <c r="H9" s="111">
        <v>1132</v>
      </c>
      <c r="I9" s="111">
        <v>0</v>
      </c>
      <c r="J9" s="111">
        <v>0</v>
      </c>
      <c r="K9" s="111">
        <v>0</v>
      </c>
    </row>
    <row r="10" spans="1:11" s="25" customFormat="1" ht="13.5" customHeight="1">
      <c r="A10" s="107"/>
      <c r="B10" s="26" t="s">
        <v>761</v>
      </c>
      <c r="C10" s="110">
        <v>0</v>
      </c>
      <c r="D10" s="111">
        <v>0</v>
      </c>
      <c r="E10" s="111">
        <v>0</v>
      </c>
      <c r="F10" s="111">
        <v>2</v>
      </c>
      <c r="G10" s="111">
        <v>11</v>
      </c>
      <c r="H10" s="111">
        <v>1132</v>
      </c>
      <c r="I10" s="111">
        <v>0</v>
      </c>
      <c r="J10" s="111">
        <v>0</v>
      </c>
      <c r="K10" s="111">
        <v>0</v>
      </c>
    </row>
    <row r="11" spans="1:11" s="28" customFormat="1" ht="13.5" customHeight="1">
      <c r="A11" s="112"/>
      <c r="B11" s="101">
        <v>22</v>
      </c>
      <c r="C11" s="110">
        <v>0</v>
      </c>
      <c r="D11" s="111">
        <v>0</v>
      </c>
      <c r="E11" s="111">
        <v>0</v>
      </c>
      <c r="F11" s="113">
        <v>2</v>
      </c>
      <c r="G11" s="113">
        <v>11</v>
      </c>
      <c r="H11" s="113">
        <v>1132</v>
      </c>
      <c r="I11" s="111">
        <v>0</v>
      </c>
      <c r="J11" s="111">
        <v>0</v>
      </c>
      <c r="K11" s="111">
        <v>0</v>
      </c>
    </row>
    <row r="12" spans="1:11" ht="13.5" customHeight="1">
      <c r="A12" s="114"/>
      <c r="B12" s="115"/>
      <c r="C12" s="116"/>
      <c r="D12" s="117"/>
      <c r="E12" s="117"/>
      <c r="F12" s="117"/>
      <c r="G12" s="117"/>
      <c r="H12" s="117"/>
      <c r="I12" s="117"/>
      <c r="J12" s="117"/>
      <c r="K12" s="117"/>
    </row>
    <row r="13" spans="1:11" ht="13.5" customHeight="1">
      <c r="A13" s="118" t="s">
        <v>337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</sheetData>
  <sheetProtection/>
  <mergeCells count="6">
    <mergeCell ref="A3:B5"/>
    <mergeCell ref="C3:H3"/>
    <mergeCell ref="I3:K3"/>
    <mergeCell ref="C4:E4"/>
    <mergeCell ref="F4:H4"/>
    <mergeCell ref="I4:K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5.00390625" style="16" customWidth="1"/>
    <col min="2" max="2" width="17.57421875" style="16" customWidth="1"/>
    <col min="3" max="3" width="1.57421875" style="16" customWidth="1"/>
    <col min="4" max="4" width="7.57421875" style="16" customWidth="1"/>
    <col min="5" max="5" width="11.00390625" style="39" customWidth="1"/>
    <col min="6" max="6" width="7.7109375" style="16" customWidth="1"/>
    <col min="7" max="7" width="11.140625" style="39" customWidth="1"/>
    <col min="8" max="8" width="9.421875" style="16" customWidth="1"/>
    <col min="9" max="9" width="7.421875" style="16" customWidth="1"/>
    <col min="10" max="10" width="11.00390625" style="39" customWidth="1"/>
    <col min="11" max="11" width="9.28125" style="16" customWidth="1"/>
    <col min="12" max="12" width="5.140625" style="16" customWidth="1"/>
    <col min="13" max="13" width="10.421875" style="39" customWidth="1"/>
    <col min="14" max="14" width="8.140625" style="16" customWidth="1"/>
    <col min="15" max="15" width="5.140625" style="16" customWidth="1"/>
    <col min="16" max="16" width="10.421875" style="39" customWidth="1"/>
    <col min="17" max="17" width="8.140625" style="16" customWidth="1"/>
    <col min="18" max="18" width="4.57421875" style="16" customWidth="1"/>
    <col min="19" max="19" width="9.57421875" style="16" customWidth="1"/>
    <col min="20" max="20" width="7.57421875" style="16" customWidth="1"/>
    <col min="21" max="21" width="4.57421875" style="16" customWidth="1"/>
    <col min="22" max="22" width="10.421875" style="16" customWidth="1"/>
    <col min="23" max="23" width="8.140625" style="16" customWidth="1"/>
    <col min="24" max="24" width="4.57421875" style="16" customWidth="1"/>
    <col min="25" max="25" width="10.421875" style="16" customWidth="1"/>
    <col min="26" max="26" width="8.421875" style="16" customWidth="1"/>
    <col min="27" max="27" width="5.421875" style="16" customWidth="1"/>
    <col min="28" max="28" width="8.421875" style="16" customWidth="1"/>
    <col min="29" max="29" width="0.71875" style="16" customWidth="1"/>
    <col min="30" max="30" width="7.57421875" style="16" customWidth="1"/>
    <col min="31" max="16384" width="9.00390625" style="16" customWidth="1"/>
  </cols>
  <sheetData>
    <row r="1" spans="1:30" ht="13.5" customHeight="1">
      <c r="A1" s="165" t="s">
        <v>492</v>
      </c>
      <c r="B1" s="166"/>
      <c r="C1" s="166"/>
      <c r="D1" s="166"/>
      <c r="E1" s="167"/>
      <c r="F1" s="166"/>
      <c r="G1" s="167"/>
      <c r="H1" s="166"/>
      <c r="I1" s="166"/>
      <c r="J1" s="167"/>
      <c r="K1" s="166"/>
      <c r="L1" s="166"/>
      <c r="M1" s="167"/>
      <c r="N1" s="166"/>
      <c r="O1" s="166"/>
      <c r="P1" s="167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5"/>
    </row>
    <row r="2" spans="1:30" ht="13.5" customHeight="1">
      <c r="A2" s="168" t="s">
        <v>57</v>
      </c>
      <c r="B2" s="169"/>
      <c r="C2" s="168"/>
      <c r="D2" s="166"/>
      <c r="E2" s="167"/>
      <c r="F2" s="166"/>
      <c r="G2" s="167"/>
      <c r="H2" s="166"/>
      <c r="I2" s="166"/>
      <c r="J2" s="167"/>
      <c r="K2" s="166"/>
      <c r="L2" s="166"/>
      <c r="M2" s="167"/>
      <c r="N2" s="166"/>
      <c r="O2" s="166"/>
      <c r="P2" s="167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5"/>
    </row>
    <row r="3" spans="1:30" ht="13.5" customHeight="1" thickBot="1">
      <c r="A3" s="166"/>
      <c r="B3" s="166"/>
      <c r="C3" s="166"/>
      <c r="D3" s="166"/>
      <c r="E3" s="167"/>
      <c r="F3" s="166"/>
      <c r="G3" s="167"/>
      <c r="H3" s="166"/>
      <c r="I3" s="166"/>
      <c r="J3" s="167"/>
      <c r="K3" s="166"/>
      <c r="L3" s="166"/>
      <c r="M3" s="167"/>
      <c r="N3" s="166"/>
      <c r="O3" s="166"/>
      <c r="P3" s="167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70"/>
      <c r="AB3" s="166"/>
      <c r="AC3" s="166"/>
      <c r="AD3" s="19" t="s">
        <v>493</v>
      </c>
    </row>
    <row r="4" spans="1:30" ht="13.5" customHeight="1" thickTop="1">
      <c r="A4" s="393" t="s">
        <v>494</v>
      </c>
      <c r="B4" s="394"/>
      <c r="C4" s="394"/>
      <c r="D4" s="397" t="s">
        <v>58</v>
      </c>
      <c r="E4" s="397"/>
      <c r="F4" s="171" t="s">
        <v>59</v>
      </c>
      <c r="G4" s="172"/>
      <c r="H4" s="173"/>
      <c r="I4" s="171"/>
      <c r="J4" s="172"/>
      <c r="K4" s="173"/>
      <c r="L4" s="173"/>
      <c r="M4" s="172"/>
      <c r="N4" s="173"/>
      <c r="O4" s="173"/>
      <c r="P4" s="172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397" t="s">
        <v>60</v>
      </c>
      <c r="AB4" s="397"/>
      <c r="AC4" s="398"/>
      <c r="AD4" s="388" t="s">
        <v>61</v>
      </c>
    </row>
    <row r="5" spans="1:30" ht="13.5" customHeight="1">
      <c r="A5" s="395"/>
      <c r="B5" s="396"/>
      <c r="C5" s="396"/>
      <c r="D5" s="391"/>
      <c r="E5" s="391"/>
      <c r="F5" s="391" t="s">
        <v>62</v>
      </c>
      <c r="G5" s="391"/>
      <c r="H5" s="391"/>
      <c r="I5" s="391" t="s">
        <v>495</v>
      </c>
      <c r="J5" s="391"/>
      <c r="K5" s="391"/>
      <c r="L5" s="391" t="s">
        <v>496</v>
      </c>
      <c r="M5" s="391"/>
      <c r="N5" s="391"/>
      <c r="O5" s="391" t="s">
        <v>497</v>
      </c>
      <c r="P5" s="391"/>
      <c r="Q5" s="391"/>
      <c r="R5" s="391" t="s">
        <v>498</v>
      </c>
      <c r="S5" s="391"/>
      <c r="T5" s="391"/>
      <c r="U5" s="391" t="s">
        <v>499</v>
      </c>
      <c r="V5" s="391"/>
      <c r="W5" s="391"/>
      <c r="X5" s="391" t="s">
        <v>500</v>
      </c>
      <c r="Y5" s="391"/>
      <c r="Z5" s="391"/>
      <c r="AA5" s="391"/>
      <c r="AB5" s="391"/>
      <c r="AC5" s="392"/>
      <c r="AD5" s="389"/>
    </row>
    <row r="6" spans="1:30" ht="13.5" customHeight="1">
      <c r="A6" s="395"/>
      <c r="B6" s="396"/>
      <c r="C6" s="396"/>
      <c r="D6" s="174" t="s">
        <v>501</v>
      </c>
      <c r="E6" s="176" t="s">
        <v>66</v>
      </c>
      <c r="F6" s="174" t="s">
        <v>501</v>
      </c>
      <c r="G6" s="176" t="s">
        <v>66</v>
      </c>
      <c r="H6" s="174" t="s">
        <v>502</v>
      </c>
      <c r="I6" s="174" t="s">
        <v>501</v>
      </c>
      <c r="J6" s="176" t="s">
        <v>66</v>
      </c>
      <c r="K6" s="174" t="s">
        <v>502</v>
      </c>
      <c r="L6" s="174" t="s">
        <v>503</v>
      </c>
      <c r="M6" s="176" t="s">
        <v>66</v>
      </c>
      <c r="N6" s="174" t="s">
        <v>502</v>
      </c>
      <c r="O6" s="174" t="s">
        <v>503</v>
      </c>
      <c r="P6" s="176" t="s">
        <v>66</v>
      </c>
      <c r="Q6" s="174" t="s">
        <v>502</v>
      </c>
      <c r="R6" s="174" t="s">
        <v>503</v>
      </c>
      <c r="S6" s="174" t="s">
        <v>66</v>
      </c>
      <c r="T6" s="174" t="s">
        <v>502</v>
      </c>
      <c r="U6" s="174" t="s">
        <v>503</v>
      </c>
      <c r="V6" s="174" t="s">
        <v>66</v>
      </c>
      <c r="W6" s="174" t="s">
        <v>502</v>
      </c>
      <c r="X6" s="174" t="s">
        <v>503</v>
      </c>
      <c r="Y6" s="174" t="s">
        <v>66</v>
      </c>
      <c r="Z6" s="174" t="s">
        <v>502</v>
      </c>
      <c r="AA6" s="174" t="s">
        <v>503</v>
      </c>
      <c r="AB6" s="391" t="s">
        <v>66</v>
      </c>
      <c r="AC6" s="392"/>
      <c r="AD6" s="390"/>
    </row>
    <row r="7" spans="1:30" ht="13.5" customHeight="1">
      <c r="A7" s="177"/>
      <c r="B7" s="178"/>
      <c r="C7" s="178"/>
      <c r="D7" s="179"/>
      <c r="E7" s="180"/>
      <c r="F7" s="57"/>
      <c r="G7" s="180"/>
      <c r="H7" s="57"/>
      <c r="I7" s="57"/>
      <c r="J7" s="180"/>
      <c r="K7" s="57"/>
      <c r="L7" s="57"/>
      <c r="M7" s="180"/>
      <c r="N7" s="57"/>
      <c r="O7" s="57"/>
      <c r="P7" s="180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23"/>
    </row>
    <row r="8" spans="1:30" s="25" customFormat="1" ht="13.5" customHeight="1">
      <c r="A8" s="181"/>
      <c r="B8" s="182" t="s">
        <v>504</v>
      </c>
      <c r="C8" s="183"/>
      <c r="D8" s="184">
        <v>8004</v>
      </c>
      <c r="E8" s="185">
        <v>21156.43</v>
      </c>
      <c r="F8" s="186">
        <v>7652</v>
      </c>
      <c r="G8" s="185">
        <v>20943.08</v>
      </c>
      <c r="H8" s="186">
        <v>364463</v>
      </c>
      <c r="I8" s="186">
        <v>7153</v>
      </c>
      <c r="J8" s="185">
        <v>9317.529999999999</v>
      </c>
      <c r="K8" s="186">
        <v>263561</v>
      </c>
      <c r="L8" s="186">
        <v>263</v>
      </c>
      <c r="M8" s="185">
        <v>2094.8100000000004</v>
      </c>
      <c r="N8" s="186">
        <v>29143</v>
      </c>
      <c r="O8" s="186">
        <v>182</v>
      </c>
      <c r="P8" s="185">
        <v>2911.8000000000006</v>
      </c>
      <c r="Q8" s="186">
        <v>45547</v>
      </c>
      <c r="R8" s="186">
        <v>4</v>
      </c>
      <c r="S8" s="185">
        <v>144.36</v>
      </c>
      <c r="T8" s="186">
        <v>1416</v>
      </c>
      <c r="U8" s="186">
        <v>25</v>
      </c>
      <c r="V8" s="185">
        <v>1999</v>
      </c>
      <c r="W8" s="186">
        <v>10780</v>
      </c>
      <c r="X8" s="186">
        <v>25</v>
      </c>
      <c r="Y8" s="185">
        <v>4475.58</v>
      </c>
      <c r="Z8" s="186">
        <v>14016</v>
      </c>
      <c r="AA8" s="186">
        <v>352</v>
      </c>
      <c r="AB8" s="185">
        <v>213.35000000000002</v>
      </c>
      <c r="AC8" s="187"/>
      <c r="AD8" s="188" t="s">
        <v>505</v>
      </c>
    </row>
    <row r="9" spans="1:30" s="25" customFormat="1" ht="13.5" customHeight="1">
      <c r="A9" s="181"/>
      <c r="B9" s="182" t="s">
        <v>506</v>
      </c>
      <c r="C9" s="183"/>
      <c r="D9" s="184">
        <v>7854</v>
      </c>
      <c r="E9" s="185">
        <v>20494.280000000002</v>
      </c>
      <c r="F9" s="186">
        <v>7519</v>
      </c>
      <c r="G9" s="185">
        <v>20287.960000000003</v>
      </c>
      <c r="H9" s="186">
        <v>367380</v>
      </c>
      <c r="I9" s="186">
        <v>7031</v>
      </c>
      <c r="J9" s="185">
        <v>9152.77</v>
      </c>
      <c r="K9" s="186">
        <v>263531</v>
      </c>
      <c r="L9" s="186">
        <v>255</v>
      </c>
      <c r="M9" s="185">
        <v>2033.1</v>
      </c>
      <c r="N9" s="186">
        <v>29600</v>
      </c>
      <c r="O9" s="186">
        <v>183</v>
      </c>
      <c r="P9" s="185">
        <v>2932.15</v>
      </c>
      <c r="Q9" s="186">
        <v>49907</v>
      </c>
      <c r="R9" s="186">
        <v>4</v>
      </c>
      <c r="S9" s="185">
        <v>144.36</v>
      </c>
      <c r="T9" s="186">
        <v>1416</v>
      </c>
      <c r="U9" s="186">
        <v>23</v>
      </c>
      <c r="V9" s="185">
        <v>1849</v>
      </c>
      <c r="W9" s="186">
        <v>9860</v>
      </c>
      <c r="X9" s="186">
        <v>23</v>
      </c>
      <c r="Y9" s="185">
        <v>4176.58</v>
      </c>
      <c r="Z9" s="186">
        <v>13066</v>
      </c>
      <c r="AA9" s="186">
        <v>335</v>
      </c>
      <c r="AB9" s="185">
        <v>206.32</v>
      </c>
      <c r="AC9" s="187"/>
      <c r="AD9" s="188">
        <v>19</v>
      </c>
    </row>
    <row r="10" spans="1:30" s="25" customFormat="1" ht="13.5" customHeight="1">
      <c r="A10" s="181"/>
      <c r="B10" s="182" t="s">
        <v>507</v>
      </c>
      <c r="C10" s="183"/>
      <c r="D10" s="184">
        <v>7571</v>
      </c>
      <c r="E10" s="189">
        <v>20413.120000000003</v>
      </c>
      <c r="F10" s="190">
        <v>7268</v>
      </c>
      <c r="G10" s="189">
        <v>20230.58</v>
      </c>
      <c r="H10" s="190">
        <v>375889</v>
      </c>
      <c r="I10" s="190">
        <v>6784</v>
      </c>
      <c r="J10" s="189">
        <v>8823.42</v>
      </c>
      <c r="K10" s="190">
        <v>262410</v>
      </c>
      <c r="L10" s="190">
        <v>249</v>
      </c>
      <c r="M10" s="189">
        <v>1992.24</v>
      </c>
      <c r="N10" s="190">
        <v>31592</v>
      </c>
      <c r="O10" s="190">
        <v>182</v>
      </c>
      <c r="P10" s="189">
        <v>2912.4500000000003</v>
      </c>
      <c r="Q10" s="190">
        <v>56055</v>
      </c>
      <c r="R10" s="190">
        <v>5</v>
      </c>
      <c r="S10" s="189">
        <v>171.36</v>
      </c>
      <c r="T10" s="190">
        <v>1606</v>
      </c>
      <c r="U10" s="190">
        <v>23</v>
      </c>
      <c r="V10" s="189">
        <v>1849</v>
      </c>
      <c r="W10" s="190">
        <v>10100</v>
      </c>
      <c r="X10" s="190">
        <v>25</v>
      </c>
      <c r="Y10" s="189">
        <v>4482.11</v>
      </c>
      <c r="Z10" s="190">
        <v>14126</v>
      </c>
      <c r="AA10" s="190">
        <v>303</v>
      </c>
      <c r="AB10" s="185">
        <v>182.54</v>
      </c>
      <c r="AC10" s="187"/>
      <c r="AD10" s="188">
        <v>20</v>
      </c>
    </row>
    <row r="11" spans="1:30" s="25" customFormat="1" ht="13.5" customHeight="1">
      <c r="A11" s="181"/>
      <c r="B11" s="182" t="s">
        <v>508</v>
      </c>
      <c r="C11" s="181"/>
      <c r="D11" s="184">
        <v>7602</v>
      </c>
      <c r="E11" s="189">
        <v>20141.71</v>
      </c>
      <c r="F11" s="190">
        <v>7285</v>
      </c>
      <c r="G11" s="189">
        <v>19953.109999999997</v>
      </c>
      <c r="H11" s="190">
        <v>376472</v>
      </c>
      <c r="I11" s="190">
        <v>6809</v>
      </c>
      <c r="J11" s="189">
        <v>8831.18</v>
      </c>
      <c r="K11" s="190">
        <v>263808</v>
      </c>
      <c r="L11" s="190">
        <v>247</v>
      </c>
      <c r="M11" s="189">
        <v>1973.75</v>
      </c>
      <c r="N11" s="190">
        <v>31041</v>
      </c>
      <c r="O11" s="190">
        <v>177</v>
      </c>
      <c r="P11" s="189">
        <v>2836.71</v>
      </c>
      <c r="Q11" s="190">
        <v>56747</v>
      </c>
      <c r="R11" s="190">
        <v>5</v>
      </c>
      <c r="S11" s="189">
        <v>176.36</v>
      </c>
      <c r="T11" s="190">
        <v>1606</v>
      </c>
      <c r="U11" s="190">
        <v>23</v>
      </c>
      <c r="V11" s="189">
        <v>1849</v>
      </c>
      <c r="W11" s="190">
        <v>10100</v>
      </c>
      <c r="X11" s="190">
        <v>24</v>
      </c>
      <c r="Y11" s="189">
        <v>4286.11</v>
      </c>
      <c r="Z11" s="190">
        <v>13170</v>
      </c>
      <c r="AA11" s="190">
        <v>317</v>
      </c>
      <c r="AB11" s="185">
        <v>188.59999999999997</v>
      </c>
      <c r="AC11" s="187"/>
      <c r="AD11" s="188">
        <v>21</v>
      </c>
    </row>
    <row r="12" spans="1:30" s="28" customFormat="1" ht="13.5" customHeight="1">
      <c r="A12" s="191"/>
      <c r="B12" s="192" t="s">
        <v>509</v>
      </c>
      <c r="C12" s="193"/>
      <c r="D12" s="194">
        <v>7456</v>
      </c>
      <c r="E12" s="195">
        <v>19524.780000000002</v>
      </c>
      <c r="F12" s="196">
        <v>7143</v>
      </c>
      <c r="G12" s="195">
        <v>19338.03</v>
      </c>
      <c r="H12" s="196">
        <v>378181</v>
      </c>
      <c r="I12" s="196">
        <v>6682</v>
      </c>
      <c r="J12" s="195">
        <v>8635.57</v>
      </c>
      <c r="K12" s="196">
        <v>263221</v>
      </c>
      <c r="L12" s="196">
        <v>236</v>
      </c>
      <c r="M12" s="195">
        <v>1888.12</v>
      </c>
      <c r="N12" s="196">
        <v>30628</v>
      </c>
      <c r="O12" s="196">
        <v>175</v>
      </c>
      <c r="P12" s="195">
        <v>2800.8700000000003</v>
      </c>
      <c r="Q12" s="196">
        <v>60366</v>
      </c>
      <c r="R12" s="196">
        <v>5</v>
      </c>
      <c r="S12" s="195">
        <v>176.36</v>
      </c>
      <c r="T12" s="196">
        <v>1606</v>
      </c>
      <c r="U12" s="196">
        <v>23</v>
      </c>
      <c r="V12" s="195">
        <v>1849</v>
      </c>
      <c r="W12" s="196">
        <v>10100</v>
      </c>
      <c r="X12" s="196">
        <v>22</v>
      </c>
      <c r="Y12" s="195">
        <v>3988.1099999999997</v>
      </c>
      <c r="Z12" s="196">
        <v>12260</v>
      </c>
      <c r="AA12" s="196">
        <v>313</v>
      </c>
      <c r="AB12" s="195">
        <v>186.75</v>
      </c>
      <c r="AC12" s="197"/>
      <c r="AD12" s="198">
        <v>22</v>
      </c>
    </row>
    <row r="13" spans="1:30" ht="13.5" customHeight="1">
      <c r="A13" s="199"/>
      <c r="B13" s="199"/>
      <c r="C13" s="199"/>
      <c r="D13" s="200"/>
      <c r="E13" s="51"/>
      <c r="F13" s="50"/>
      <c r="G13" s="51"/>
      <c r="H13" s="50"/>
      <c r="I13" s="50"/>
      <c r="J13" s="51"/>
      <c r="K13" s="50"/>
      <c r="L13" s="50"/>
      <c r="M13" s="51"/>
      <c r="N13" s="50"/>
      <c r="O13" s="50"/>
      <c r="P13" s="51"/>
      <c r="Q13" s="50"/>
      <c r="R13" s="50"/>
      <c r="S13" s="51"/>
      <c r="T13" s="50"/>
      <c r="U13" s="50"/>
      <c r="V13" s="51"/>
      <c r="W13" s="50"/>
      <c r="X13" s="50"/>
      <c r="Y13" s="51"/>
      <c r="Z13" s="50"/>
      <c r="AA13" s="50"/>
      <c r="AB13" s="51"/>
      <c r="AC13" s="187"/>
      <c r="AD13" s="33"/>
    </row>
    <row r="14" spans="1:30" ht="13.5" customHeight="1">
      <c r="A14" s="170" t="s">
        <v>510</v>
      </c>
      <c r="B14" s="199"/>
      <c r="C14" s="199"/>
      <c r="D14" s="200">
        <v>6360</v>
      </c>
      <c r="E14" s="201">
        <v>18791.2</v>
      </c>
      <c r="F14" s="50">
        <v>6324</v>
      </c>
      <c r="G14" s="51">
        <v>18700.34</v>
      </c>
      <c r="H14" s="50">
        <v>354418</v>
      </c>
      <c r="I14" s="50">
        <v>5863</v>
      </c>
      <c r="J14" s="51">
        <v>7997.88</v>
      </c>
      <c r="K14" s="50">
        <v>239458</v>
      </c>
      <c r="L14" s="50">
        <v>236</v>
      </c>
      <c r="M14" s="51">
        <v>1888.12</v>
      </c>
      <c r="N14" s="50">
        <v>30628</v>
      </c>
      <c r="O14" s="50">
        <v>175</v>
      </c>
      <c r="P14" s="51">
        <v>2800.8700000000003</v>
      </c>
      <c r="Q14" s="50">
        <v>60366</v>
      </c>
      <c r="R14" s="50">
        <v>5</v>
      </c>
      <c r="S14" s="202">
        <v>176.36</v>
      </c>
      <c r="T14" s="50">
        <v>1606</v>
      </c>
      <c r="U14" s="50">
        <v>23</v>
      </c>
      <c r="V14" s="51">
        <v>1849</v>
      </c>
      <c r="W14" s="50">
        <v>10100</v>
      </c>
      <c r="X14" s="50">
        <v>22</v>
      </c>
      <c r="Y14" s="51">
        <v>3988.1099999999997</v>
      </c>
      <c r="Z14" s="50">
        <v>12260</v>
      </c>
      <c r="AA14" s="50">
        <v>36</v>
      </c>
      <c r="AB14" s="51">
        <v>90.86</v>
      </c>
      <c r="AC14" s="187"/>
      <c r="AD14" s="34" t="s">
        <v>68</v>
      </c>
    </row>
    <row r="15" spans="1:30" ht="7.5" customHeight="1">
      <c r="A15" s="170"/>
      <c r="B15" s="199"/>
      <c r="C15" s="199"/>
      <c r="D15" s="200"/>
      <c r="E15" s="51"/>
      <c r="F15" s="50"/>
      <c r="G15" s="51"/>
      <c r="H15" s="50"/>
      <c r="I15" s="50"/>
      <c r="J15" s="51"/>
      <c r="K15" s="50"/>
      <c r="L15" s="50"/>
      <c r="M15" s="51"/>
      <c r="N15" s="50"/>
      <c r="O15" s="50"/>
      <c r="P15" s="51"/>
      <c r="Q15" s="50"/>
      <c r="R15" s="50"/>
      <c r="S15" s="51"/>
      <c r="T15" s="50"/>
      <c r="U15" s="50"/>
      <c r="V15" s="51"/>
      <c r="W15" s="50"/>
      <c r="X15" s="50"/>
      <c r="Y15" s="51"/>
      <c r="Z15" s="50"/>
      <c r="AA15" s="50"/>
      <c r="AB15" s="51"/>
      <c r="AC15" s="187"/>
      <c r="AD15" s="34"/>
    </row>
    <row r="16" spans="1:30" ht="13.5" customHeight="1">
      <c r="A16" s="57">
        <v>1</v>
      </c>
      <c r="B16" s="203" t="s">
        <v>69</v>
      </c>
      <c r="C16" s="170"/>
      <c r="D16" s="200">
        <v>0</v>
      </c>
      <c r="E16" s="51">
        <v>0</v>
      </c>
      <c r="F16" s="50">
        <v>0</v>
      </c>
      <c r="G16" s="51">
        <v>0</v>
      </c>
      <c r="H16" s="50">
        <v>0</v>
      </c>
      <c r="I16" s="50">
        <v>0</v>
      </c>
      <c r="J16" s="51">
        <v>0</v>
      </c>
      <c r="K16" s="50">
        <v>0</v>
      </c>
      <c r="L16" s="50">
        <v>0</v>
      </c>
      <c r="M16" s="51">
        <v>0</v>
      </c>
      <c r="N16" s="50">
        <v>0</v>
      </c>
      <c r="O16" s="50">
        <v>0</v>
      </c>
      <c r="P16" s="51">
        <v>0</v>
      </c>
      <c r="Q16" s="50">
        <v>0</v>
      </c>
      <c r="R16" s="50">
        <v>0</v>
      </c>
      <c r="S16" s="51">
        <v>0</v>
      </c>
      <c r="T16" s="50">
        <v>0</v>
      </c>
      <c r="U16" s="50">
        <v>0</v>
      </c>
      <c r="V16" s="51">
        <v>0</v>
      </c>
      <c r="W16" s="50">
        <v>0</v>
      </c>
      <c r="X16" s="50">
        <v>0</v>
      </c>
      <c r="Y16" s="51">
        <v>0</v>
      </c>
      <c r="Z16" s="50">
        <v>0</v>
      </c>
      <c r="AA16" s="50">
        <v>0</v>
      </c>
      <c r="AB16" s="51">
        <v>0</v>
      </c>
      <c r="AC16" s="187"/>
      <c r="AD16" s="34" t="s">
        <v>70</v>
      </c>
    </row>
    <row r="17" spans="1:30" ht="13.5" customHeight="1">
      <c r="A17" s="57">
        <v>2</v>
      </c>
      <c r="B17" s="203" t="s">
        <v>71</v>
      </c>
      <c r="C17" s="170"/>
      <c r="D17" s="200">
        <v>2442</v>
      </c>
      <c r="E17" s="51">
        <v>1564.65</v>
      </c>
      <c r="F17" s="50">
        <v>2426</v>
      </c>
      <c r="G17" s="51">
        <v>1557.5500000000002</v>
      </c>
      <c r="H17" s="50">
        <v>75413</v>
      </c>
      <c r="I17" s="50">
        <v>2425</v>
      </c>
      <c r="J17" s="51">
        <v>1549.65</v>
      </c>
      <c r="K17" s="50">
        <v>75313</v>
      </c>
      <c r="L17" s="50">
        <v>1</v>
      </c>
      <c r="M17" s="51">
        <v>7.9</v>
      </c>
      <c r="N17" s="50">
        <v>100</v>
      </c>
      <c r="O17" s="50">
        <v>0</v>
      </c>
      <c r="P17" s="51">
        <v>0</v>
      </c>
      <c r="Q17" s="50">
        <v>0</v>
      </c>
      <c r="R17" s="50">
        <v>0</v>
      </c>
      <c r="S17" s="51">
        <v>0</v>
      </c>
      <c r="T17" s="50">
        <v>0</v>
      </c>
      <c r="U17" s="50">
        <v>0</v>
      </c>
      <c r="V17" s="51">
        <v>0</v>
      </c>
      <c r="W17" s="50">
        <v>0</v>
      </c>
      <c r="X17" s="50">
        <v>0</v>
      </c>
      <c r="Y17" s="51">
        <v>0</v>
      </c>
      <c r="Z17" s="50">
        <v>0</v>
      </c>
      <c r="AA17" s="50">
        <v>16</v>
      </c>
      <c r="AB17" s="51">
        <v>7.1</v>
      </c>
      <c r="AC17" s="187"/>
      <c r="AD17" s="34" t="s">
        <v>72</v>
      </c>
    </row>
    <row r="18" spans="1:30" ht="13.5" customHeight="1">
      <c r="A18" s="57">
        <v>3</v>
      </c>
      <c r="B18" s="203" t="s">
        <v>73</v>
      </c>
      <c r="C18" s="170"/>
      <c r="D18" s="200">
        <v>263</v>
      </c>
      <c r="E18" s="51">
        <v>981.8000000000001</v>
      </c>
      <c r="F18" s="50">
        <v>246</v>
      </c>
      <c r="G18" s="51">
        <v>898.94</v>
      </c>
      <c r="H18" s="50">
        <v>12520</v>
      </c>
      <c r="I18" s="50">
        <v>182</v>
      </c>
      <c r="J18" s="51">
        <v>238.72</v>
      </c>
      <c r="K18" s="50">
        <v>5787</v>
      </c>
      <c r="L18" s="50">
        <v>43</v>
      </c>
      <c r="M18" s="51">
        <v>334.89</v>
      </c>
      <c r="N18" s="50">
        <v>3127</v>
      </c>
      <c r="O18" s="50">
        <v>21</v>
      </c>
      <c r="P18" s="51">
        <v>325.33</v>
      </c>
      <c r="Q18" s="50">
        <v>3606</v>
      </c>
      <c r="R18" s="50">
        <v>0</v>
      </c>
      <c r="S18" s="51">
        <v>0</v>
      </c>
      <c r="T18" s="50">
        <v>0</v>
      </c>
      <c r="U18" s="50">
        <v>0</v>
      </c>
      <c r="V18" s="51">
        <v>0</v>
      </c>
      <c r="W18" s="50">
        <v>0</v>
      </c>
      <c r="X18" s="50">
        <v>0</v>
      </c>
      <c r="Y18" s="51">
        <v>0</v>
      </c>
      <c r="Z18" s="50">
        <v>0</v>
      </c>
      <c r="AA18" s="50">
        <v>17</v>
      </c>
      <c r="AB18" s="51">
        <v>82.86</v>
      </c>
      <c r="AC18" s="187"/>
      <c r="AD18" s="34" t="s">
        <v>74</v>
      </c>
    </row>
    <row r="19" spans="1:30" ht="13.5" customHeight="1">
      <c r="A19" s="57">
        <v>4</v>
      </c>
      <c r="B19" s="203" t="s">
        <v>75</v>
      </c>
      <c r="C19" s="170"/>
      <c r="D19" s="200">
        <v>2712</v>
      </c>
      <c r="E19" s="51">
        <v>6013.99</v>
      </c>
      <c r="F19" s="50">
        <v>2712</v>
      </c>
      <c r="G19" s="51">
        <v>6013.99</v>
      </c>
      <c r="H19" s="50">
        <v>145174</v>
      </c>
      <c r="I19" s="50">
        <v>2547</v>
      </c>
      <c r="J19" s="51">
        <v>4489.18</v>
      </c>
      <c r="K19" s="50">
        <v>117988</v>
      </c>
      <c r="L19" s="50">
        <v>138</v>
      </c>
      <c r="M19" s="51">
        <v>1095.4</v>
      </c>
      <c r="N19" s="50">
        <v>17844</v>
      </c>
      <c r="O19" s="50">
        <v>26</v>
      </c>
      <c r="P19" s="51">
        <v>399.43</v>
      </c>
      <c r="Q19" s="50">
        <v>9122</v>
      </c>
      <c r="R19" s="50">
        <v>1</v>
      </c>
      <c r="S19" s="51">
        <v>29.98</v>
      </c>
      <c r="T19" s="50">
        <v>220</v>
      </c>
      <c r="U19" s="50">
        <v>0</v>
      </c>
      <c r="V19" s="51">
        <v>0</v>
      </c>
      <c r="W19" s="50">
        <v>0</v>
      </c>
      <c r="X19" s="50">
        <v>0</v>
      </c>
      <c r="Y19" s="51">
        <v>0</v>
      </c>
      <c r="Z19" s="50">
        <v>0</v>
      </c>
      <c r="AA19" s="50">
        <v>0</v>
      </c>
      <c r="AB19" s="51">
        <v>0</v>
      </c>
      <c r="AC19" s="187"/>
      <c r="AD19" s="34" t="s">
        <v>76</v>
      </c>
    </row>
    <row r="20" spans="1:30" ht="13.5" customHeight="1">
      <c r="A20" s="57">
        <v>5</v>
      </c>
      <c r="B20" s="203" t="s">
        <v>511</v>
      </c>
      <c r="C20" s="170"/>
      <c r="D20" s="200">
        <v>33</v>
      </c>
      <c r="E20" s="51">
        <v>843.8900000000001</v>
      </c>
      <c r="F20" s="50">
        <v>32</v>
      </c>
      <c r="G20" s="51">
        <v>843.69</v>
      </c>
      <c r="H20" s="50">
        <v>8793</v>
      </c>
      <c r="I20" s="50">
        <v>18</v>
      </c>
      <c r="J20" s="51">
        <v>48.69</v>
      </c>
      <c r="K20" s="50">
        <v>1138</v>
      </c>
      <c r="L20" s="50">
        <v>0</v>
      </c>
      <c r="M20" s="51">
        <v>0</v>
      </c>
      <c r="N20" s="50">
        <v>0</v>
      </c>
      <c r="O20" s="50">
        <v>6</v>
      </c>
      <c r="P20" s="51">
        <v>114</v>
      </c>
      <c r="Q20" s="50">
        <v>4489</v>
      </c>
      <c r="R20" s="50">
        <v>2</v>
      </c>
      <c r="S20" s="51">
        <v>58</v>
      </c>
      <c r="T20" s="50">
        <v>926</v>
      </c>
      <c r="U20" s="50">
        <v>2</v>
      </c>
      <c r="V20" s="51">
        <v>150</v>
      </c>
      <c r="W20" s="50">
        <v>680</v>
      </c>
      <c r="X20" s="50">
        <v>4</v>
      </c>
      <c r="Y20" s="51">
        <v>473</v>
      </c>
      <c r="Z20" s="50">
        <v>1560</v>
      </c>
      <c r="AA20" s="50">
        <v>1</v>
      </c>
      <c r="AB20" s="51">
        <v>0.2</v>
      </c>
      <c r="AC20" s="187"/>
      <c r="AD20" s="34" t="s">
        <v>77</v>
      </c>
    </row>
    <row r="21" spans="1:30" ht="7.5" customHeight="1">
      <c r="A21" s="57"/>
      <c r="B21" s="203"/>
      <c r="C21" s="170"/>
      <c r="D21" s="204"/>
      <c r="E21" s="185"/>
      <c r="F21" s="186"/>
      <c r="G21" s="185"/>
      <c r="H21" s="186"/>
      <c r="I21" s="186"/>
      <c r="J21" s="51"/>
      <c r="K21" s="186"/>
      <c r="L21" s="186"/>
      <c r="M21" s="51"/>
      <c r="N21" s="186"/>
      <c r="O21" s="50"/>
      <c r="P21" s="51"/>
      <c r="Q21" s="50"/>
      <c r="R21" s="50"/>
      <c r="S21" s="51"/>
      <c r="T21" s="50"/>
      <c r="U21" s="50"/>
      <c r="V21" s="51"/>
      <c r="W21" s="50"/>
      <c r="X21" s="50"/>
      <c r="Y21" s="51"/>
      <c r="Z21" s="50"/>
      <c r="AA21" s="50"/>
      <c r="AB21" s="51"/>
      <c r="AC21" s="187"/>
      <c r="AD21" s="34"/>
    </row>
    <row r="22" spans="1:30" ht="13.5" customHeight="1">
      <c r="A22" s="57">
        <v>6</v>
      </c>
      <c r="B22" s="203" t="s">
        <v>78</v>
      </c>
      <c r="C22" s="170"/>
      <c r="D22" s="200">
        <v>392</v>
      </c>
      <c r="E22" s="51">
        <v>698.86</v>
      </c>
      <c r="F22" s="50">
        <v>391</v>
      </c>
      <c r="G22" s="51">
        <v>698.46</v>
      </c>
      <c r="H22" s="50">
        <v>19159</v>
      </c>
      <c r="I22" s="50">
        <v>376</v>
      </c>
      <c r="J22" s="51">
        <v>577.83</v>
      </c>
      <c r="K22" s="50">
        <v>16402</v>
      </c>
      <c r="L22" s="50">
        <v>15</v>
      </c>
      <c r="M22" s="51">
        <v>120.63</v>
      </c>
      <c r="N22" s="50">
        <v>2757</v>
      </c>
      <c r="O22" s="50">
        <v>0</v>
      </c>
      <c r="P22" s="51">
        <v>0</v>
      </c>
      <c r="Q22" s="50">
        <v>0</v>
      </c>
      <c r="R22" s="50">
        <v>0</v>
      </c>
      <c r="S22" s="51">
        <v>0</v>
      </c>
      <c r="T22" s="50">
        <v>0</v>
      </c>
      <c r="U22" s="50">
        <v>0</v>
      </c>
      <c r="V22" s="51">
        <v>0</v>
      </c>
      <c r="W22" s="50">
        <v>0</v>
      </c>
      <c r="X22" s="50">
        <v>0</v>
      </c>
      <c r="Y22" s="51">
        <v>0</v>
      </c>
      <c r="Z22" s="50">
        <v>0</v>
      </c>
      <c r="AA22" s="50">
        <v>1</v>
      </c>
      <c r="AB22" s="51">
        <v>0.4</v>
      </c>
      <c r="AC22" s="187"/>
      <c r="AD22" s="34" t="s">
        <v>79</v>
      </c>
    </row>
    <row r="23" spans="1:30" ht="13.5" customHeight="1">
      <c r="A23" s="57">
        <v>7</v>
      </c>
      <c r="B23" s="203" t="s">
        <v>80</v>
      </c>
      <c r="C23" s="170"/>
      <c r="D23" s="200">
        <v>30</v>
      </c>
      <c r="E23" s="51">
        <v>521.57</v>
      </c>
      <c r="F23" s="50">
        <v>30</v>
      </c>
      <c r="G23" s="51">
        <v>521.57</v>
      </c>
      <c r="H23" s="50">
        <v>6369</v>
      </c>
      <c r="I23" s="50">
        <v>14</v>
      </c>
      <c r="J23" s="51">
        <v>54.47</v>
      </c>
      <c r="K23" s="50">
        <v>1136</v>
      </c>
      <c r="L23" s="50">
        <v>0</v>
      </c>
      <c r="M23" s="51">
        <v>0</v>
      </c>
      <c r="N23" s="50">
        <v>0</v>
      </c>
      <c r="O23" s="50">
        <v>14</v>
      </c>
      <c r="P23" s="51">
        <v>252.10000000000002</v>
      </c>
      <c r="Q23" s="50">
        <v>4093</v>
      </c>
      <c r="R23" s="50">
        <v>0</v>
      </c>
      <c r="S23" s="51">
        <v>0</v>
      </c>
      <c r="T23" s="50">
        <v>0</v>
      </c>
      <c r="U23" s="50">
        <v>1</v>
      </c>
      <c r="V23" s="51">
        <v>80</v>
      </c>
      <c r="W23" s="50">
        <v>500</v>
      </c>
      <c r="X23" s="50">
        <v>1</v>
      </c>
      <c r="Y23" s="51">
        <v>135</v>
      </c>
      <c r="Z23" s="50">
        <v>640</v>
      </c>
      <c r="AA23" s="50">
        <v>0</v>
      </c>
      <c r="AB23" s="51">
        <v>0</v>
      </c>
      <c r="AC23" s="187"/>
      <c r="AD23" s="34" t="s">
        <v>81</v>
      </c>
    </row>
    <row r="24" spans="1:30" ht="13.5" customHeight="1">
      <c r="A24" s="57">
        <v>8</v>
      </c>
      <c r="B24" s="203" t="s">
        <v>82</v>
      </c>
      <c r="C24" s="170"/>
      <c r="D24" s="200">
        <v>81</v>
      </c>
      <c r="E24" s="51">
        <v>3827.3499999999995</v>
      </c>
      <c r="F24" s="50">
        <v>81</v>
      </c>
      <c r="G24" s="51">
        <v>3827.3499999999995</v>
      </c>
      <c r="H24" s="50">
        <v>28139</v>
      </c>
      <c r="I24" s="50">
        <v>1</v>
      </c>
      <c r="J24" s="51">
        <v>4.97</v>
      </c>
      <c r="K24" s="50">
        <v>80</v>
      </c>
      <c r="L24" s="50">
        <v>7</v>
      </c>
      <c r="M24" s="51">
        <v>50.36</v>
      </c>
      <c r="N24" s="50">
        <v>1315</v>
      </c>
      <c r="O24" s="50">
        <v>56</v>
      </c>
      <c r="P24" s="51">
        <v>989.53</v>
      </c>
      <c r="Q24" s="50">
        <v>17294</v>
      </c>
      <c r="R24" s="50">
        <v>1</v>
      </c>
      <c r="S24" s="51">
        <v>44.38</v>
      </c>
      <c r="T24" s="50">
        <v>270</v>
      </c>
      <c r="U24" s="50">
        <v>3</v>
      </c>
      <c r="V24" s="51">
        <v>246</v>
      </c>
      <c r="W24" s="50">
        <v>1500</v>
      </c>
      <c r="X24" s="50">
        <v>13</v>
      </c>
      <c r="Y24" s="51">
        <v>2492.1099999999997</v>
      </c>
      <c r="Z24" s="50">
        <v>7680</v>
      </c>
      <c r="AA24" s="50">
        <v>0</v>
      </c>
      <c r="AB24" s="51">
        <v>0</v>
      </c>
      <c r="AC24" s="187"/>
      <c r="AD24" s="34" t="s">
        <v>83</v>
      </c>
    </row>
    <row r="25" spans="1:30" ht="13.5" customHeight="1">
      <c r="A25" s="57">
        <v>9</v>
      </c>
      <c r="B25" s="203" t="s">
        <v>84</v>
      </c>
      <c r="C25" s="170"/>
      <c r="D25" s="200">
        <v>37</v>
      </c>
      <c r="E25" s="51">
        <v>159.85000000000002</v>
      </c>
      <c r="F25" s="50">
        <v>37</v>
      </c>
      <c r="G25" s="51">
        <v>159.85000000000002</v>
      </c>
      <c r="H25" s="50">
        <v>3016</v>
      </c>
      <c r="I25" s="50">
        <v>32</v>
      </c>
      <c r="J25" s="51">
        <v>118.01</v>
      </c>
      <c r="K25" s="50">
        <v>2264</v>
      </c>
      <c r="L25" s="50">
        <v>5</v>
      </c>
      <c r="M25" s="51">
        <v>41.84</v>
      </c>
      <c r="N25" s="50">
        <v>752</v>
      </c>
      <c r="O25" s="50">
        <v>0</v>
      </c>
      <c r="P25" s="51">
        <v>0</v>
      </c>
      <c r="Q25" s="50">
        <v>0</v>
      </c>
      <c r="R25" s="50">
        <v>0</v>
      </c>
      <c r="S25" s="51">
        <v>0</v>
      </c>
      <c r="T25" s="50">
        <v>0</v>
      </c>
      <c r="U25" s="50">
        <v>0</v>
      </c>
      <c r="V25" s="51">
        <v>0</v>
      </c>
      <c r="W25" s="50">
        <v>0</v>
      </c>
      <c r="X25" s="50">
        <v>0</v>
      </c>
      <c r="Y25" s="51">
        <v>0</v>
      </c>
      <c r="Z25" s="50">
        <v>0</v>
      </c>
      <c r="AA25" s="50">
        <v>0</v>
      </c>
      <c r="AB25" s="51">
        <v>0</v>
      </c>
      <c r="AC25" s="187"/>
      <c r="AD25" s="34" t="s">
        <v>85</v>
      </c>
    </row>
    <row r="26" spans="1:30" ht="13.5" customHeight="1">
      <c r="A26" s="57">
        <v>10</v>
      </c>
      <c r="B26" s="203" t="s">
        <v>86</v>
      </c>
      <c r="C26" s="170"/>
      <c r="D26" s="200">
        <v>122</v>
      </c>
      <c r="E26" s="51">
        <v>2348.29</v>
      </c>
      <c r="F26" s="50">
        <v>122</v>
      </c>
      <c r="G26" s="51">
        <v>2348.29</v>
      </c>
      <c r="H26" s="50">
        <v>33556</v>
      </c>
      <c r="I26" s="50">
        <v>47</v>
      </c>
      <c r="J26" s="51">
        <v>180.12</v>
      </c>
      <c r="K26" s="50">
        <v>3619</v>
      </c>
      <c r="L26" s="50">
        <v>11</v>
      </c>
      <c r="M26" s="51">
        <v>103.48</v>
      </c>
      <c r="N26" s="50">
        <v>2613</v>
      </c>
      <c r="O26" s="50">
        <v>46</v>
      </c>
      <c r="P26" s="51">
        <v>619.69</v>
      </c>
      <c r="Q26" s="50">
        <v>19734</v>
      </c>
      <c r="R26" s="50">
        <v>1</v>
      </c>
      <c r="S26" s="51">
        <v>44</v>
      </c>
      <c r="T26" s="50">
        <v>190</v>
      </c>
      <c r="U26" s="50">
        <v>16</v>
      </c>
      <c r="V26" s="51">
        <v>1274</v>
      </c>
      <c r="W26" s="50">
        <v>6960</v>
      </c>
      <c r="X26" s="50">
        <v>1</v>
      </c>
      <c r="Y26" s="51">
        <v>127</v>
      </c>
      <c r="Z26" s="50">
        <v>440</v>
      </c>
      <c r="AA26" s="50">
        <v>0</v>
      </c>
      <c r="AB26" s="51">
        <v>0</v>
      </c>
      <c r="AC26" s="187"/>
      <c r="AD26" s="34" t="s">
        <v>87</v>
      </c>
    </row>
    <row r="27" spans="1:30" ht="7.5" customHeight="1">
      <c r="A27" s="57"/>
      <c r="B27" s="203"/>
      <c r="C27" s="170"/>
      <c r="D27" s="204"/>
      <c r="E27" s="185"/>
      <c r="F27" s="186"/>
      <c r="G27" s="185"/>
      <c r="H27" s="186"/>
      <c r="I27" s="186"/>
      <c r="J27" s="51"/>
      <c r="K27" s="186"/>
      <c r="L27" s="186"/>
      <c r="M27" s="51"/>
      <c r="N27" s="186"/>
      <c r="O27" s="186"/>
      <c r="P27" s="185"/>
      <c r="Q27" s="205"/>
      <c r="R27" s="205"/>
      <c r="S27" s="206"/>
      <c r="T27" s="205"/>
      <c r="U27" s="205"/>
      <c r="V27" s="206"/>
      <c r="W27" s="205"/>
      <c r="X27" s="205"/>
      <c r="Y27" s="206"/>
      <c r="Z27" s="205"/>
      <c r="AA27" s="205"/>
      <c r="AB27" s="206"/>
      <c r="AC27" s="187"/>
      <c r="AD27" s="34"/>
    </row>
    <row r="28" spans="1:30" ht="13.5" customHeight="1">
      <c r="A28" s="57">
        <v>11</v>
      </c>
      <c r="B28" s="203" t="s">
        <v>88</v>
      </c>
      <c r="C28" s="170"/>
      <c r="D28" s="200">
        <v>0</v>
      </c>
      <c r="E28" s="51">
        <v>0</v>
      </c>
      <c r="F28" s="50">
        <v>0</v>
      </c>
      <c r="G28" s="51">
        <v>0</v>
      </c>
      <c r="H28" s="50">
        <v>0</v>
      </c>
      <c r="I28" s="50">
        <v>0</v>
      </c>
      <c r="J28" s="51">
        <v>0</v>
      </c>
      <c r="K28" s="50">
        <v>0</v>
      </c>
      <c r="L28" s="50">
        <v>0</v>
      </c>
      <c r="M28" s="51">
        <v>0</v>
      </c>
      <c r="N28" s="50">
        <v>0</v>
      </c>
      <c r="O28" s="50">
        <v>0</v>
      </c>
      <c r="P28" s="51">
        <v>0</v>
      </c>
      <c r="Q28" s="50">
        <v>0</v>
      </c>
      <c r="R28" s="50">
        <v>0</v>
      </c>
      <c r="S28" s="51">
        <v>0</v>
      </c>
      <c r="T28" s="50">
        <v>0</v>
      </c>
      <c r="U28" s="50">
        <v>0</v>
      </c>
      <c r="V28" s="51">
        <v>0</v>
      </c>
      <c r="W28" s="50">
        <v>0</v>
      </c>
      <c r="X28" s="50">
        <v>0</v>
      </c>
      <c r="Y28" s="51">
        <v>0</v>
      </c>
      <c r="Z28" s="50">
        <v>0</v>
      </c>
      <c r="AA28" s="50">
        <v>0</v>
      </c>
      <c r="AB28" s="51">
        <v>0</v>
      </c>
      <c r="AC28" s="187"/>
      <c r="AD28" s="34" t="s">
        <v>89</v>
      </c>
    </row>
    <row r="29" spans="1:30" ht="13.5" customHeight="1">
      <c r="A29" s="57">
        <v>12</v>
      </c>
      <c r="B29" s="203" t="s">
        <v>90</v>
      </c>
      <c r="C29" s="170"/>
      <c r="D29" s="200">
        <v>187</v>
      </c>
      <c r="E29" s="51">
        <v>754.0899999999999</v>
      </c>
      <c r="F29" s="50">
        <v>186</v>
      </c>
      <c r="G29" s="51">
        <v>753.79</v>
      </c>
      <c r="H29" s="50">
        <v>15025</v>
      </c>
      <c r="I29" s="50">
        <v>173</v>
      </c>
      <c r="J29" s="51">
        <v>636.88</v>
      </c>
      <c r="K29" s="50">
        <v>13145</v>
      </c>
      <c r="L29" s="50">
        <v>12</v>
      </c>
      <c r="M29" s="51">
        <v>102.12</v>
      </c>
      <c r="N29" s="50">
        <v>1730</v>
      </c>
      <c r="O29" s="50">
        <v>1</v>
      </c>
      <c r="P29" s="51">
        <v>14.79</v>
      </c>
      <c r="Q29" s="50">
        <v>150</v>
      </c>
      <c r="R29" s="50">
        <v>0</v>
      </c>
      <c r="S29" s="51">
        <v>0</v>
      </c>
      <c r="T29" s="50">
        <v>0</v>
      </c>
      <c r="U29" s="50">
        <v>0</v>
      </c>
      <c r="V29" s="51">
        <v>0</v>
      </c>
      <c r="W29" s="50">
        <v>0</v>
      </c>
      <c r="X29" s="50">
        <v>0</v>
      </c>
      <c r="Y29" s="51">
        <v>0</v>
      </c>
      <c r="Z29" s="50">
        <v>0</v>
      </c>
      <c r="AA29" s="50">
        <v>1</v>
      </c>
      <c r="AB29" s="51">
        <v>0.3</v>
      </c>
      <c r="AC29" s="187"/>
      <c r="AD29" s="34" t="s">
        <v>91</v>
      </c>
    </row>
    <row r="30" spans="1:30" ht="13.5" customHeight="1">
      <c r="A30" s="57">
        <v>13</v>
      </c>
      <c r="B30" s="203" t="s">
        <v>92</v>
      </c>
      <c r="C30" s="170"/>
      <c r="D30" s="200">
        <v>26</v>
      </c>
      <c r="E30" s="51">
        <v>863.48</v>
      </c>
      <c r="F30" s="50">
        <v>26</v>
      </c>
      <c r="G30" s="51">
        <v>863.48</v>
      </c>
      <c r="H30" s="50">
        <v>4589</v>
      </c>
      <c r="I30" s="50">
        <v>18</v>
      </c>
      <c r="J30" s="51">
        <v>39.58</v>
      </c>
      <c r="K30" s="50">
        <v>851</v>
      </c>
      <c r="L30" s="50">
        <v>3</v>
      </c>
      <c r="M30" s="51">
        <v>24.9</v>
      </c>
      <c r="N30" s="50">
        <v>320</v>
      </c>
      <c r="O30" s="50">
        <v>2</v>
      </c>
      <c r="P30" s="51">
        <v>38</v>
      </c>
      <c r="Q30" s="50">
        <v>1478</v>
      </c>
      <c r="R30" s="50">
        <v>0</v>
      </c>
      <c r="S30" s="51">
        <v>0</v>
      </c>
      <c r="T30" s="50">
        <v>0</v>
      </c>
      <c r="U30" s="50">
        <v>0</v>
      </c>
      <c r="V30" s="51">
        <v>0</v>
      </c>
      <c r="W30" s="50">
        <v>0</v>
      </c>
      <c r="X30" s="50">
        <v>3</v>
      </c>
      <c r="Y30" s="51">
        <v>761</v>
      </c>
      <c r="Z30" s="50">
        <v>1940</v>
      </c>
      <c r="AA30" s="50">
        <v>0</v>
      </c>
      <c r="AB30" s="51">
        <v>0</v>
      </c>
      <c r="AC30" s="187"/>
      <c r="AD30" s="34" t="s">
        <v>93</v>
      </c>
    </row>
    <row r="31" spans="1:30" ht="13.5" customHeight="1">
      <c r="A31" s="57">
        <v>14</v>
      </c>
      <c r="B31" s="203" t="s">
        <v>512</v>
      </c>
      <c r="C31" s="170"/>
      <c r="D31" s="200">
        <v>1</v>
      </c>
      <c r="E31" s="51">
        <v>99</v>
      </c>
      <c r="F31" s="50">
        <v>1</v>
      </c>
      <c r="G31" s="51">
        <v>99</v>
      </c>
      <c r="H31" s="50">
        <v>460</v>
      </c>
      <c r="I31" s="50">
        <v>0</v>
      </c>
      <c r="J31" s="51">
        <v>0</v>
      </c>
      <c r="K31" s="50">
        <v>0</v>
      </c>
      <c r="L31" s="50">
        <v>0</v>
      </c>
      <c r="M31" s="51">
        <v>0</v>
      </c>
      <c r="N31" s="50">
        <v>0</v>
      </c>
      <c r="O31" s="50">
        <v>0</v>
      </c>
      <c r="P31" s="51">
        <v>0</v>
      </c>
      <c r="Q31" s="50">
        <v>0</v>
      </c>
      <c r="R31" s="50">
        <v>0</v>
      </c>
      <c r="S31" s="51">
        <v>0</v>
      </c>
      <c r="T31" s="50">
        <v>0</v>
      </c>
      <c r="U31" s="50">
        <v>1</v>
      </c>
      <c r="V31" s="51">
        <v>99</v>
      </c>
      <c r="W31" s="50">
        <v>460</v>
      </c>
      <c r="X31" s="50">
        <v>0</v>
      </c>
      <c r="Y31" s="51">
        <v>0</v>
      </c>
      <c r="Z31" s="50">
        <v>0</v>
      </c>
      <c r="AA31" s="50">
        <v>0</v>
      </c>
      <c r="AB31" s="51">
        <v>0</v>
      </c>
      <c r="AC31" s="187"/>
      <c r="AD31" s="34" t="s">
        <v>94</v>
      </c>
    </row>
    <row r="32" spans="1:30" ht="13.5" customHeight="1">
      <c r="A32" s="57">
        <v>15</v>
      </c>
      <c r="B32" s="203" t="s">
        <v>95</v>
      </c>
      <c r="C32" s="170"/>
      <c r="D32" s="200">
        <v>34</v>
      </c>
      <c r="E32" s="51">
        <v>114.38</v>
      </c>
      <c r="F32" s="50">
        <v>34</v>
      </c>
      <c r="G32" s="51">
        <v>114.38</v>
      </c>
      <c r="H32" s="50">
        <v>2205</v>
      </c>
      <c r="I32" s="50">
        <v>30</v>
      </c>
      <c r="J32" s="51">
        <v>59.78</v>
      </c>
      <c r="K32" s="50">
        <v>1735</v>
      </c>
      <c r="L32" s="50">
        <v>1</v>
      </c>
      <c r="M32" s="51">
        <v>6.6</v>
      </c>
      <c r="N32" s="50">
        <v>70</v>
      </c>
      <c r="O32" s="50">
        <v>3</v>
      </c>
      <c r="P32" s="51">
        <v>48</v>
      </c>
      <c r="Q32" s="50">
        <v>400</v>
      </c>
      <c r="R32" s="50">
        <v>0</v>
      </c>
      <c r="S32" s="51">
        <v>0</v>
      </c>
      <c r="T32" s="50">
        <v>0</v>
      </c>
      <c r="U32" s="50">
        <v>0</v>
      </c>
      <c r="V32" s="51">
        <v>0</v>
      </c>
      <c r="W32" s="50">
        <v>0</v>
      </c>
      <c r="X32" s="50">
        <v>0</v>
      </c>
      <c r="Y32" s="51">
        <v>0</v>
      </c>
      <c r="Z32" s="50">
        <v>0</v>
      </c>
      <c r="AA32" s="50">
        <v>0</v>
      </c>
      <c r="AB32" s="51">
        <v>0</v>
      </c>
      <c r="AC32" s="187"/>
      <c r="AD32" s="34" t="s">
        <v>96</v>
      </c>
    </row>
    <row r="33" spans="1:30" ht="13.5" customHeight="1">
      <c r="A33" s="207"/>
      <c r="B33" s="52"/>
      <c r="C33" s="170"/>
      <c r="D33" s="200"/>
      <c r="E33" s="51"/>
      <c r="F33" s="50"/>
      <c r="G33" s="51"/>
      <c r="H33" s="50"/>
      <c r="I33" s="50"/>
      <c r="J33" s="51"/>
      <c r="K33" s="50"/>
      <c r="L33" s="50"/>
      <c r="M33" s="51"/>
      <c r="N33" s="50"/>
      <c r="O33" s="50"/>
      <c r="P33" s="51"/>
      <c r="Q33" s="50"/>
      <c r="R33" s="50"/>
      <c r="S33" s="51"/>
      <c r="T33" s="50"/>
      <c r="U33" s="50"/>
      <c r="V33" s="51"/>
      <c r="W33" s="50"/>
      <c r="X33" s="50"/>
      <c r="Y33" s="51"/>
      <c r="Z33" s="50"/>
      <c r="AA33" s="50"/>
      <c r="AB33" s="51"/>
      <c r="AC33" s="208"/>
      <c r="AD33" s="34"/>
    </row>
    <row r="34" spans="1:30" ht="13.5" customHeight="1">
      <c r="A34" s="170" t="s">
        <v>513</v>
      </c>
      <c r="B34" s="199"/>
      <c r="C34" s="199"/>
      <c r="D34" s="200">
        <v>1096</v>
      </c>
      <c r="E34" s="51">
        <v>733.58</v>
      </c>
      <c r="F34" s="50">
        <v>819</v>
      </c>
      <c r="G34" s="51">
        <v>637.69</v>
      </c>
      <c r="H34" s="50">
        <v>23763</v>
      </c>
      <c r="I34" s="50">
        <v>819</v>
      </c>
      <c r="J34" s="51">
        <v>637.69</v>
      </c>
      <c r="K34" s="50">
        <v>23763</v>
      </c>
      <c r="L34" s="50">
        <v>0</v>
      </c>
      <c r="M34" s="51">
        <v>0</v>
      </c>
      <c r="N34" s="50">
        <v>0</v>
      </c>
      <c r="O34" s="50">
        <v>0</v>
      </c>
      <c r="P34" s="51">
        <v>0</v>
      </c>
      <c r="Q34" s="50">
        <v>0</v>
      </c>
      <c r="R34" s="50">
        <v>0</v>
      </c>
      <c r="S34" s="51">
        <v>0</v>
      </c>
      <c r="T34" s="50">
        <v>0</v>
      </c>
      <c r="U34" s="50">
        <v>0</v>
      </c>
      <c r="V34" s="51">
        <v>0</v>
      </c>
      <c r="W34" s="50">
        <v>0</v>
      </c>
      <c r="X34" s="50">
        <v>0</v>
      </c>
      <c r="Y34" s="51">
        <v>0</v>
      </c>
      <c r="Z34" s="50">
        <v>0</v>
      </c>
      <c r="AA34" s="50">
        <v>277</v>
      </c>
      <c r="AB34" s="51">
        <v>95.89</v>
      </c>
      <c r="AC34" s="187"/>
      <c r="AD34" s="34" t="s">
        <v>97</v>
      </c>
    </row>
    <row r="35" spans="1:30" ht="13.5" customHeight="1">
      <c r="A35" s="209"/>
      <c r="B35" s="209"/>
      <c r="C35" s="209"/>
      <c r="D35" s="210"/>
      <c r="E35" s="211"/>
      <c r="F35" s="209"/>
      <c r="G35" s="211"/>
      <c r="H35" s="209"/>
      <c r="I35" s="209"/>
      <c r="J35" s="211"/>
      <c r="K35" s="209"/>
      <c r="L35" s="209"/>
      <c r="M35" s="211"/>
      <c r="N35" s="209"/>
      <c r="O35" s="209"/>
      <c r="P35" s="211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38"/>
    </row>
  </sheetData>
  <sheetProtection/>
  <mergeCells count="12">
    <mergeCell ref="X5:Z5"/>
    <mergeCell ref="AB6:AC6"/>
    <mergeCell ref="A4:C6"/>
    <mergeCell ref="D4:E5"/>
    <mergeCell ref="AA4:AC5"/>
    <mergeCell ref="AD4:AD6"/>
    <mergeCell ref="F5:H5"/>
    <mergeCell ref="I5:K5"/>
    <mergeCell ref="L5:N5"/>
    <mergeCell ref="O5:Q5"/>
    <mergeCell ref="R5:T5"/>
    <mergeCell ref="U5:W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4.57421875" style="16" customWidth="1"/>
    <col min="2" max="2" width="10.7109375" style="16" customWidth="1"/>
    <col min="3" max="3" width="7.57421875" style="16" customWidth="1"/>
    <col min="4" max="4" width="11.7109375" style="39" customWidth="1"/>
    <col min="5" max="5" width="7.57421875" style="16" customWidth="1"/>
    <col min="6" max="6" width="11.57421875" style="39" customWidth="1"/>
    <col min="7" max="7" width="7.57421875" style="16" customWidth="1"/>
    <col min="8" max="8" width="11.57421875" style="39" customWidth="1"/>
    <col min="9" max="9" width="5.57421875" style="16" customWidth="1"/>
    <col min="10" max="10" width="10.57421875" style="39" customWidth="1"/>
    <col min="11" max="11" width="5.57421875" style="16" customWidth="1"/>
    <col min="12" max="12" width="10.57421875" style="39" customWidth="1"/>
    <col min="13" max="13" width="5.57421875" style="16" customWidth="1"/>
    <col min="14" max="14" width="10.57421875" style="39" customWidth="1"/>
    <col min="15" max="15" width="5.57421875" style="16" customWidth="1"/>
    <col min="16" max="16" width="10.57421875" style="39" customWidth="1"/>
    <col min="17" max="17" width="5.57421875" style="16" customWidth="1"/>
    <col min="18" max="18" width="10.57421875" style="39" customWidth="1"/>
    <col min="19" max="19" width="5.57421875" style="16" customWidth="1"/>
    <col min="20" max="20" width="8.57421875" style="39" customWidth="1"/>
    <col min="21" max="16384" width="9.00390625" style="16" customWidth="1"/>
  </cols>
  <sheetData>
    <row r="1" spans="1:20" ht="13.5">
      <c r="A1" s="165" t="s">
        <v>514</v>
      </c>
      <c r="B1" s="166"/>
      <c r="C1" s="166"/>
      <c r="D1" s="167"/>
      <c r="E1" s="166"/>
      <c r="F1" s="167"/>
      <c r="G1" s="166"/>
      <c r="H1" s="167"/>
      <c r="I1" s="166"/>
      <c r="J1" s="167"/>
      <c r="K1" s="166"/>
      <c r="L1" s="167"/>
      <c r="M1" s="166"/>
      <c r="N1" s="167"/>
      <c r="O1" s="166"/>
      <c r="P1" s="167"/>
      <c r="Q1" s="166"/>
      <c r="R1" s="167"/>
      <c r="S1" s="166"/>
      <c r="T1" s="167"/>
    </row>
    <row r="2" spans="1:20" ht="13.5">
      <c r="A2" s="212" t="s">
        <v>515</v>
      </c>
      <c r="B2" s="166"/>
      <c r="C2" s="169"/>
      <c r="D2" s="167"/>
      <c r="E2" s="166"/>
      <c r="F2" s="167"/>
      <c r="G2" s="166"/>
      <c r="H2" s="167"/>
      <c r="I2" s="166"/>
      <c r="J2" s="167"/>
      <c r="K2" s="166"/>
      <c r="L2" s="167"/>
      <c r="M2" s="166"/>
      <c r="N2" s="167"/>
      <c r="O2" s="166"/>
      <c r="P2" s="167"/>
      <c r="Q2" s="166"/>
      <c r="R2" s="167"/>
      <c r="S2" s="166"/>
      <c r="T2" s="167"/>
    </row>
    <row r="3" spans="1:20" ht="14.25" thickBot="1">
      <c r="A3" s="166"/>
      <c r="B3" s="166"/>
      <c r="C3" s="166"/>
      <c r="D3" s="167"/>
      <c r="E3" s="166"/>
      <c r="F3" s="167"/>
      <c r="G3" s="166"/>
      <c r="H3" s="167"/>
      <c r="I3" s="166"/>
      <c r="J3" s="167"/>
      <c r="K3" s="166"/>
      <c r="L3" s="167"/>
      <c r="M3" s="166"/>
      <c r="N3" s="167"/>
      <c r="O3" s="166"/>
      <c r="P3" s="167"/>
      <c r="Q3" s="166"/>
      <c r="R3" s="167"/>
      <c r="S3" s="170" t="s">
        <v>516</v>
      </c>
      <c r="T3" s="167"/>
    </row>
    <row r="4" spans="1:21" ht="14.25" thickTop="1">
      <c r="A4" s="393" t="s">
        <v>98</v>
      </c>
      <c r="B4" s="399"/>
      <c r="C4" s="402" t="s">
        <v>58</v>
      </c>
      <c r="D4" s="403"/>
      <c r="E4" s="171" t="s">
        <v>99</v>
      </c>
      <c r="F4" s="172"/>
      <c r="G4" s="171"/>
      <c r="H4" s="172"/>
      <c r="I4" s="173"/>
      <c r="J4" s="172"/>
      <c r="K4" s="173"/>
      <c r="L4" s="172"/>
      <c r="M4" s="173"/>
      <c r="N4" s="172"/>
      <c r="O4" s="173"/>
      <c r="P4" s="172"/>
      <c r="Q4" s="173"/>
      <c r="R4" s="172"/>
      <c r="S4" s="397" t="s">
        <v>60</v>
      </c>
      <c r="T4" s="398"/>
      <c r="U4" s="41"/>
    </row>
    <row r="5" spans="1:21" ht="13.5">
      <c r="A5" s="400"/>
      <c r="B5" s="401"/>
      <c r="C5" s="404"/>
      <c r="D5" s="405"/>
      <c r="E5" s="213" t="s">
        <v>62</v>
      </c>
      <c r="F5" s="214"/>
      <c r="G5" s="213" t="s">
        <v>63</v>
      </c>
      <c r="H5" s="214"/>
      <c r="I5" s="213" t="s">
        <v>100</v>
      </c>
      <c r="J5" s="214"/>
      <c r="K5" s="213" t="s">
        <v>101</v>
      </c>
      <c r="L5" s="214"/>
      <c r="M5" s="213" t="s">
        <v>102</v>
      </c>
      <c r="N5" s="214"/>
      <c r="O5" s="213" t="s">
        <v>103</v>
      </c>
      <c r="P5" s="214"/>
      <c r="Q5" s="213" t="s">
        <v>64</v>
      </c>
      <c r="R5" s="214"/>
      <c r="S5" s="391"/>
      <c r="T5" s="392"/>
      <c r="U5" s="41"/>
    </row>
    <row r="6" spans="1:21" ht="13.5">
      <c r="A6" s="400"/>
      <c r="B6" s="401"/>
      <c r="C6" s="174" t="s">
        <v>65</v>
      </c>
      <c r="D6" s="176" t="s">
        <v>66</v>
      </c>
      <c r="E6" s="174" t="s">
        <v>65</v>
      </c>
      <c r="F6" s="176" t="s">
        <v>66</v>
      </c>
      <c r="G6" s="174" t="s">
        <v>65</v>
      </c>
      <c r="H6" s="176" t="s">
        <v>66</v>
      </c>
      <c r="I6" s="174" t="s">
        <v>67</v>
      </c>
      <c r="J6" s="176" t="s">
        <v>66</v>
      </c>
      <c r="K6" s="174" t="s">
        <v>67</v>
      </c>
      <c r="L6" s="176" t="s">
        <v>66</v>
      </c>
      <c r="M6" s="174" t="s">
        <v>67</v>
      </c>
      <c r="N6" s="176" t="s">
        <v>66</v>
      </c>
      <c r="O6" s="174" t="s">
        <v>67</v>
      </c>
      <c r="P6" s="176" t="s">
        <v>66</v>
      </c>
      <c r="Q6" s="174" t="s">
        <v>67</v>
      </c>
      <c r="R6" s="176" t="s">
        <v>66</v>
      </c>
      <c r="S6" s="174" t="s">
        <v>67</v>
      </c>
      <c r="T6" s="215" t="s">
        <v>66</v>
      </c>
      <c r="U6" s="41"/>
    </row>
    <row r="7" spans="1:21" ht="13.5">
      <c r="A7" s="199"/>
      <c r="B7" s="199"/>
      <c r="C7" s="179"/>
      <c r="D7" s="180"/>
      <c r="E7" s="57"/>
      <c r="F7" s="180"/>
      <c r="G7" s="216"/>
      <c r="H7" s="217"/>
      <c r="I7" s="216"/>
      <c r="J7" s="217"/>
      <c r="K7" s="216"/>
      <c r="L7" s="217"/>
      <c r="M7" s="216"/>
      <c r="N7" s="217"/>
      <c r="O7" s="216"/>
      <c r="P7" s="217"/>
      <c r="Q7" s="216"/>
      <c r="R7" s="217"/>
      <c r="S7" s="216"/>
      <c r="T7" s="217"/>
      <c r="U7" s="41"/>
    </row>
    <row r="8" spans="1:21" s="28" customFormat="1" ht="13.5">
      <c r="A8" s="218" t="s">
        <v>517</v>
      </c>
      <c r="B8" s="219"/>
      <c r="C8" s="220">
        <v>7456</v>
      </c>
      <c r="D8" s="221">
        <v>19524.78</v>
      </c>
      <c r="E8" s="222">
        <v>7143</v>
      </c>
      <c r="F8" s="221">
        <v>19338.03</v>
      </c>
      <c r="G8" s="222">
        <v>6682</v>
      </c>
      <c r="H8" s="221">
        <v>8635.570000000002</v>
      </c>
      <c r="I8" s="222">
        <v>236</v>
      </c>
      <c r="J8" s="221">
        <v>1888.1200000000003</v>
      </c>
      <c r="K8" s="222">
        <v>175</v>
      </c>
      <c r="L8" s="221">
        <v>2800.87</v>
      </c>
      <c r="M8" s="222">
        <v>5</v>
      </c>
      <c r="N8" s="221">
        <v>176.36</v>
      </c>
      <c r="O8" s="222">
        <v>23</v>
      </c>
      <c r="P8" s="221">
        <v>1849</v>
      </c>
      <c r="Q8" s="222">
        <v>22</v>
      </c>
      <c r="R8" s="221">
        <v>3988.11</v>
      </c>
      <c r="S8" s="222">
        <v>313</v>
      </c>
      <c r="T8" s="221">
        <v>186.75</v>
      </c>
      <c r="U8" s="43"/>
    </row>
    <row r="9" spans="1:21" ht="13.5">
      <c r="A9" s="199"/>
      <c r="B9" s="199"/>
      <c r="C9" s="46"/>
      <c r="D9" s="47"/>
      <c r="E9" s="48"/>
      <c r="F9" s="47"/>
      <c r="G9" s="48"/>
      <c r="H9" s="47"/>
      <c r="I9" s="48"/>
      <c r="J9" s="47"/>
      <c r="K9" s="493"/>
      <c r="L9" s="47"/>
      <c r="M9" s="48"/>
      <c r="N9" s="47"/>
      <c r="O9" s="48"/>
      <c r="P9" s="47"/>
      <c r="Q9" s="48"/>
      <c r="R9" s="47"/>
      <c r="S9" s="48"/>
      <c r="T9" s="494"/>
      <c r="U9" s="41"/>
    </row>
    <row r="10" spans="1:21" ht="13.5">
      <c r="A10" s="177" t="s">
        <v>518</v>
      </c>
      <c r="B10" s="178"/>
      <c r="C10" s="46">
        <v>6360</v>
      </c>
      <c r="D10" s="47">
        <v>18791.2</v>
      </c>
      <c r="E10" s="48">
        <v>6324</v>
      </c>
      <c r="F10" s="47">
        <v>18700.34</v>
      </c>
      <c r="G10" s="48">
        <v>5863</v>
      </c>
      <c r="H10" s="47">
        <v>7997.880000000001</v>
      </c>
      <c r="I10" s="48">
        <v>236</v>
      </c>
      <c r="J10" s="47">
        <v>1888.1200000000003</v>
      </c>
      <c r="K10" s="48">
        <v>175</v>
      </c>
      <c r="L10" s="47">
        <v>2800.87</v>
      </c>
      <c r="M10" s="48">
        <v>5</v>
      </c>
      <c r="N10" s="47">
        <v>176.36</v>
      </c>
      <c r="O10" s="48">
        <v>23</v>
      </c>
      <c r="P10" s="47">
        <v>1849</v>
      </c>
      <c r="Q10" s="48">
        <v>22</v>
      </c>
      <c r="R10" s="47">
        <v>3988.11</v>
      </c>
      <c r="S10" s="48">
        <v>36</v>
      </c>
      <c r="T10" s="47">
        <v>90.86000000000001</v>
      </c>
      <c r="U10" s="41"/>
    </row>
    <row r="11" spans="1:21" ht="13.5">
      <c r="A11" s="170"/>
      <c r="B11" s="199"/>
      <c r="C11" s="46"/>
      <c r="D11" s="47"/>
      <c r="E11" s="48"/>
      <c r="F11" s="47"/>
      <c r="G11" s="48"/>
      <c r="H11" s="47"/>
      <c r="I11" s="48"/>
      <c r="J11" s="47"/>
      <c r="K11" s="48"/>
      <c r="L11" s="47"/>
      <c r="M11" s="216"/>
      <c r="N11" s="217"/>
      <c r="O11" s="48"/>
      <c r="P11" s="47"/>
      <c r="Q11" s="48"/>
      <c r="R11" s="47"/>
      <c r="S11" s="48"/>
      <c r="T11" s="47"/>
      <c r="U11" s="41"/>
    </row>
    <row r="12" spans="1:21" s="169" customFormat="1" ht="13.5">
      <c r="A12" s="223">
        <v>201</v>
      </c>
      <c r="B12" s="52" t="s">
        <v>338</v>
      </c>
      <c r="C12" s="46">
        <v>1633</v>
      </c>
      <c r="D12" s="47">
        <v>5166.429999999999</v>
      </c>
      <c r="E12" s="48">
        <v>1623</v>
      </c>
      <c r="F12" s="47">
        <v>5121.799999999999</v>
      </c>
      <c r="G12" s="48">
        <v>1526</v>
      </c>
      <c r="H12" s="47">
        <v>1880.61</v>
      </c>
      <c r="I12" s="48">
        <v>58</v>
      </c>
      <c r="J12" s="47">
        <v>463.01</v>
      </c>
      <c r="K12" s="48">
        <v>21</v>
      </c>
      <c r="L12" s="47">
        <v>349.18</v>
      </c>
      <c r="M12" s="48">
        <v>1</v>
      </c>
      <c r="N12" s="49">
        <v>44</v>
      </c>
      <c r="O12" s="48">
        <v>9</v>
      </c>
      <c r="P12" s="47">
        <v>729</v>
      </c>
      <c r="Q12" s="48">
        <v>8</v>
      </c>
      <c r="R12" s="47">
        <v>1656</v>
      </c>
      <c r="S12" s="50">
        <v>10</v>
      </c>
      <c r="T12" s="51">
        <v>44.63</v>
      </c>
      <c r="U12" s="224"/>
    </row>
    <row r="13" spans="1:21" s="169" customFormat="1" ht="13.5">
      <c r="A13" s="223">
        <v>202</v>
      </c>
      <c r="B13" s="52" t="s">
        <v>339</v>
      </c>
      <c r="C13" s="46">
        <v>525</v>
      </c>
      <c r="D13" s="47">
        <v>2415.1499999999996</v>
      </c>
      <c r="E13" s="48">
        <v>523</v>
      </c>
      <c r="F13" s="47">
        <v>2402.41</v>
      </c>
      <c r="G13" s="48">
        <v>469</v>
      </c>
      <c r="H13" s="47">
        <v>674.74</v>
      </c>
      <c r="I13" s="48">
        <v>27</v>
      </c>
      <c r="J13" s="47">
        <v>200.69</v>
      </c>
      <c r="K13" s="48">
        <v>13</v>
      </c>
      <c r="L13" s="47">
        <v>225.6</v>
      </c>
      <c r="M13" s="48">
        <v>1</v>
      </c>
      <c r="N13" s="47">
        <v>44.38</v>
      </c>
      <c r="O13" s="48">
        <v>10</v>
      </c>
      <c r="P13" s="47">
        <v>790</v>
      </c>
      <c r="Q13" s="48">
        <v>3</v>
      </c>
      <c r="R13" s="47">
        <v>467</v>
      </c>
      <c r="S13" s="50">
        <v>2</v>
      </c>
      <c r="T13" s="51">
        <v>12.74</v>
      </c>
      <c r="U13" s="224"/>
    </row>
    <row r="14" spans="1:21" s="169" customFormat="1" ht="13.5">
      <c r="A14" s="223">
        <v>203</v>
      </c>
      <c r="B14" s="52" t="s">
        <v>340</v>
      </c>
      <c r="C14" s="46">
        <v>740</v>
      </c>
      <c r="D14" s="47">
        <v>1082.4599999999998</v>
      </c>
      <c r="E14" s="48">
        <v>720</v>
      </c>
      <c r="F14" s="47">
        <v>1070.36</v>
      </c>
      <c r="G14" s="48">
        <v>706</v>
      </c>
      <c r="H14" s="47">
        <v>931.06</v>
      </c>
      <c r="I14" s="48">
        <v>10</v>
      </c>
      <c r="J14" s="47">
        <v>74.3</v>
      </c>
      <c r="K14" s="48">
        <v>4</v>
      </c>
      <c r="L14" s="47">
        <v>65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50">
        <v>20</v>
      </c>
      <c r="T14" s="51">
        <v>12.1</v>
      </c>
      <c r="U14" s="224"/>
    </row>
    <row r="15" spans="1:21" s="169" customFormat="1" ht="13.5">
      <c r="A15" s="223">
        <v>204</v>
      </c>
      <c r="B15" s="52" t="s">
        <v>341</v>
      </c>
      <c r="C15" s="46">
        <v>357</v>
      </c>
      <c r="D15" s="47">
        <v>607.32</v>
      </c>
      <c r="E15" s="48">
        <v>357</v>
      </c>
      <c r="F15" s="47">
        <v>607.32</v>
      </c>
      <c r="G15" s="48">
        <v>348</v>
      </c>
      <c r="H15" s="47">
        <v>498.22</v>
      </c>
      <c r="I15" s="48">
        <v>3</v>
      </c>
      <c r="J15" s="47">
        <v>21.58</v>
      </c>
      <c r="K15" s="48">
        <v>6</v>
      </c>
      <c r="L15" s="47">
        <v>87.52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0">
        <v>0</v>
      </c>
      <c r="T15" s="51">
        <v>0</v>
      </c>
      <c r="U15" s="224"/>
    </row>
    <row r="16" spans="1:21" s="169" customFormat="1" ht="13.5">
      <c r="A16" s="223">
        <v>205</v>
      </c>
      <c r="B16" s="52" t="s">
        <v>342</v>
      </c>
      <c r="C16" s="46">
        <v>587</v>
      </c>
      <c r="D16" s="47">
        <v>1663.78</v>
      </c>
      <c r="E16" s="48">
        <v>587</v>
      </c>
      <c r="F16" s="47">
        <v>1663.78</v>
      </c>
      <c r="G16" s="48">
        <v>519</v>
      </c>
      <c r="H16" s="47">
        <v>839.31</v>
      </c>
      <c r="I16" s="48">
        <v>21</v>
      </c>
      <c r="J16" s="47">
        <v>177.75</v>
      </c>
      <c r="K16" s="48">
        <v>47</v>
      </c>
      <c r="L16" s="47">
        <v>646.72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50">
        <v>0</v>
      </c>
      <c r="T16" s="51">
        <v>0</v>
      </c>
      <c r="U16" s="224"/>
    </row>
    <row r="17" spans="1:21" s="169" customFormat="1" ht="13.5">
      <c r="A17" s="223">
        <v>206</v>
      </c>
      <c r="B17" s="52" t="s">
        <v>343</v>
      </c>
      <c r="C17" s="46">
        <v>119</v>
      </c>
      <c r="D17" s="47">
        <v>125.81</v>
      </c>
      <c r="E17" s="48">
        <v>118</v>
      </c>
      <c r="F17" s="47">
        <v>125.41</v>
      </c>
      <c r="G17" s="48">
        <v>118</v>
      </c>
      <c r="H17" s="47">
        <v>125.41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v>1</v>
      </c>
      <c r="T17" s="51">
        <v>0.4</v>
      </c>
      <c r="U17" s="224"/>
    </row>
    <row r="18" spans="1:21" s="169" customFormat="1" ht="13.5">
      <c r="A18" s="223">
        <v>207</v>
      </c>
      <c r="B18" s="52" t="s">
        <v>344</v>
      </c>
      <c r="C18" s="46">
        <v>103</v>
      </c>
      <c r="D18" s="47">
        <v>204.14000000000001</v>
      </c>
      <c r="E18" s="48">
        <v>103</v>
      </c>
      <c r="F18" s="47">
        <v>204.14000000000001</v>
      </c>
      <c r="G18" s="48">
        <v>100</v>
      </c>
      <c r="H18" s="47">
        <v>161.8</v>
      </c>
      <c r="I18" s="48">
        <v>1</v>
      </c>
      <c r="J18" s="47">
        <v>8.5</v>
      </c>
      <c r="K18" s="48">
        <v>2</v>
      </c>
      <c r="L18" s="47">
        <v>33.84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50">
        <v>0</v>
      </c>
      <c r="T18" s="51">
        <v>0</v>
      </c>
      <c r="U18" s="224"/>
    </row>
    <row r="19" spans="1:21" s="169" customFormat="1" ht="13.5">
      <c r="A19" s="223">
        <v>304</v>
      </c>
      <c r="B19" s="52" t="s">
        <v>108</v>
      </c>
      <c r="C19" s="46">
        <v>24</v>
      </c>
      <c r="D19" s="47">
        <v>17.09</v>
      </c>
      <c r="E19" s="48">
        <v>24</v>
      </c>
      <c r="F19" s="47">
        <v>17.09</v>
      </c>
      <c r="G19" s="48">
        <v>24</v>
      </c>
      <c r="H19" s="47">
        <v>17.09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50">
        <v>0</v>
      </c>
      <c r="T19" s="51">
        <v>0</v>
      </c>
      <c r="U19" s="224"/>
    </row>
    <row r="20" spans="1:21" s="169" customFormat="1" ht="13.5">
      <c r="A20" s="223">
        <v>525</v>
      </c>
      <c r="B20" s="52" t="s">
        <v>345</v>
      </c>
      <c r="C20" s="46">
        <v>404</v>
      </c>
      <c r="D20" s="47">
        <v>878.51</v>
      </c>
      <c r="E20" s="48">
        <v>404</v>
      </c>
      <c r="F20" s="47">
        <v>878.51</v>
      </c>
      <c r="G20" s="48">
        <v>368</v>
      </c>
      <c r="H20" s="47">
        <v>529.73</v>
      </c>
      <c r="I20" s="48">
        <v>28</v>
      </c>
      <c r="J20" s="47">
        <v>234.27</v>
      </c>
      <c r="K20" s="48">
        <v>8</v>
      </c>
      <c r="L20" s="47">
        <v>114.51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50">
        <v>0</v>
      </c>
      <c r="T20" s="51">
        <v>0</v>
      </c>
      <c r="U20" s="224"/>
    </row>
    <row r="21" spans="1:21" s="169" customFormat="1" ht="13.5">
      <c r="A21" s="223">
        <v>526</v>
      </c>
      <c r="B21" s="52" t="s">
        <v>109</v>
      </c>
      <c r="C21" s="46">
        <v>472</v>
      </c>
      <c r="D21" s="47">
        <v>2313.63</v>
      </c>
      <c r="E21" s="48">
        <v>470</v>
      </c>
      <c r="F21" s="47">
        <v>2300.54</v>
      </c>
      <c r="G21" s="48">
        <v>409</v>
      </c>
      <c r="H21" s="47">
        <v>654.04</v>
      </c>
      <c r="I21" s="48">
        <v>27</v>
      </c>
      <c r="J21" s="47">
        <v>212.37</v>
      </c>
      <c r="K21" s="48">
        <v>26</v>
      </c>
      <c r="L21" s="47">
        <v>414.63</v>
      </c>
      <c r="M21" s="49">
        <v>0</v>
      </c>
      <c r="N21" s="49">
        <v>0</v>
      </c>
      <c r="O21" s="48">
        <v>3</v>
      </c>
      <c r="P21" s="47">
        <v>231</v>
      </c>
      <c r="Q21" s="48">
        <v>5</v>
      </c>
      <c r="R21" s="47">
        <v>788.5</v>
      </c>
      <c r="S21" s="50">
        <v>2</v>
      </c>
      <c r="T21" s="51">
        <v>13.09</v>
      </c>
      <c r="U21" s="224"/>
    </row>
    <row r="22" spans="1:21" s="169" customFormat="1" ht="13.5">
      <c r="A22" s="223">
        <v>527</v>
      </c>
      <c r="B22" s="52" t="s">
        <v>346</v>
      </c>
      <c r="C22" s="46">
        <v>221</v>
      </c>
      <c r="D22" s="47">
        <v>310.43</v>
      </c>
      <c r="E22" s="48">
        <v>221</v>
      </c>
      <c r="F22" s="47">
        <v>310.43</v>
      </c>
      <c r="G22" s="48">
        <v>213</v>
      </c>
      <c r="H22" s="47">
        <v>242.88</v>
      </c>
      <c r="I22" s="48">
        <v>7</v>
      </c>
      <c r="J22" s="47">
        <v>56.55</v>
      </c>
      <c r="K22" s="48">
        <v>1</v>
      </c>
      <c r="L22" s="47">
        <v>11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50">
        <v>0</v>
      </c>
      <c r="T22" s="51">
        <v>0</v>
      </c>
      <c r="U22" s="224"/>
    </row>
    <row r="23" spans="1:21" s="169" customFormat="1" ht="13.5">
      <c r="A23" s="223">
        <v>528</v>
      </c>
      <c r="B23" s="52" t="s">
        <v>56</v>
      </c>
      <c r="C23" s="46">
        <v>1175</v>
      </c>
      <c r="D23" s="47">
        <v>4006.4500000000003</v>
      </c>
      <c r="E23" s="48">
        <v>1174</v>
      </c>
      <c r="F23" s="47">
        <v>3998.55</v>
      </c>
      <c r="G23" s="48">
        <v>1063</v>
      </c>
      <c r="H23" s="47">
        <v>1442.99</v>
      </c>
      <c r="I23" s="48">
        <v>54</v>
      </c>
      <c r="J23" s="47">
        <v>439.1</v>
      </c>
      <c r="K23" s="48">
        <v>47</v>
      </c>
      <c r="L23" s="47">
        <v>852.87</v>
      </c>
      <c r="M23" s="48">
        <v>3</v>
      </c>
      <c r="N23" s="47">
        <v>87.98</v>
      </c>
      <c r="O23" s="48">
        <v>1</v>
      </c>
      <c r="P23" s="47">
        <v>99</v>
      </c>
      <c r="Q23" s="48">
        <v>6</v>
      </c>
      <c r="R23" s="47">
        <v>1076.6100000000001</v>
      </c>
      <c r="S23" s="50">
        <v>1</v>
      </c>
      <c r="T23" s="51">
        <v>7.9</v>
      </c>
      <c r="U23" s="224"/>
    </row>
    <row r="24" spans="1:21" ht="13.5">
      <c r="A24" s="225"/>
      <c r="B24" s="226"/>
      <c r="C24" s="227"/>
      <c r="D24" s="228"/>
      <c r="E24" s="229"/>
      <c r="F24" s="228"/>
      <c r="G24" s="230"/>
      <c r="H24" s="228"/>
      <c r="I24" s="230"/>
      <c r="J24" s="228"/>
      <c r="K24" s="230"/>
      <c r="L24" s="228"/>
      <c r="M24" s="230"/>
      <c r="N24" s="228"/>
      <c r="O24" s="230"/>
      <c r="P24" s="228"/>
      <c r="Q24" s="230"/>
      <c r="R24" s="228"/>
      <c r="S24" s="230"/>
      <c r="T24" s="228"/>
      <c r="U24" s="41"/>
    </row>
    <row r="25" spans="1:21" ht="13.5">
      <c r="A25" s="18" t="s">
        <v>110</v>
      </c>
      <c r="B25" s="30"/>
      <c r="C25" s="30"/>
      <c r="D25" s="55"/>
      <c r="E25" s="30"/>
      <c r="F25" s="55"/>
      <c r="G25" s="30"/>
      <c r="H25" s="55"/>
      <c r="I25" s="30"/>
      <c r="J25" s="55"/>
      <c r="K25" s="30"/>
      <c r="L25" s="55"/>
      <c r="M25" s="30"/>
      <c r="N25" s="55"/>
      <c r="O25" s="30"/>
      <c r="P25" s="31"/>
      <c r="Q25" s="30"/>
      <c r="R25" s="31"/>
      <c r="S25" s="30"/>
      <c r="T25" s="31"/>
      <c r="U25" s="41"/>
    </row>
  </sheetData>
  <sheetProtection/>
  <mergeCells count="3">
    <mergeCell ref="A4:B6"/>
    <mergeCell ref="C4:D5"/>
    <mergeCell ref="S4:T5"/>
  </mergeCells>
  <printOptions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4.57421875" style="16" customWidth="1"/>
    <col min="2" max="2" width="9.57421875" style="16" customWidth="1"/>
    <col min="3" max="3" width="7.57421875" style="16" customWidth="1"/>
    <col min="4" max="4" width="11.7109375" style="39" customWidth="1"/>
    <col min="5" max="5" width="7.57421875" style="16" customWidth="1"/>
    <col min="6" max="6" width="11.57421875" style="39" customWidth="1"/>
    <col min="7" max="7" width="7.57421875" style="16" customWidth="1"/>
    <col min="8" max="8" width="11.57421875" style="39" customWidth="1"/>
    <col min="9" max="9" width="5.57421875" style="16" customWidth="1"/>
    <col min="10" max="10" width="10.57421875" style="16" customWidth="1"/>
    <col min="11" max="11" width="5.57421875" style="16" customWidth="1"/>
    <col min="12" max="12" width="10.57421875" style="16" customWidth="1"/>
    <col min="13" max="13" width="5.57421875" style="16" customWidth="1"/>
    <col min="14" max="14" width="10.57421875" style="16" customWidth="1"/>
    <col min="15" max="15" width="5.57421875" style="16" customWidth="1"/>
    <col min="16" max="16" width="10.57421875" style="16" customWidth="1"/>
    <col min="17" max="17" width="5.57421875" style="16" customWidth="1"/>
    <col min="18" max="18" width="10.57421875" style="16" customWidth="1"/>
    <col min="19" max="19" width="5.57421875" style="16" customWidth="1"/>
    <col min="20" max="20" width="8.57421875" style="16" customWidth="1"/>
    <col min="21" max="16384" width="9.00390625" style="16" customWidth="1"/>
  </cols>
  <sheetData>
    <row r="1" spans="1:20" ht="13.5">
      <c r="A1" s="165"/>
      <c r="B1" s="166"/>
      <c r="C1" s="166"/>
      <c r="D1" s="167"/>
      <c r="E1" s="166"/>
      <c r="F1" s="167"/>
      <c r="G1" s="166"/>
      <c r="H1" s="167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13.5">
      <c r="A2" s="212" t="s">
        <v>525</v>
      </c>
      <c r="B2" s="166"/>
      <c r="C2" s="166"/>
      <c r="D2" s="167"/>
      <c r="E2" s="166"/>
      <c r="F2" s="167"/>
      <c r="G2" s="166"/>
      <c r="H2" s="167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14.25" thickBot="1">
      <c r="A3" s="166"/>
      <c r="B3" s="166"/>
      <c r="C3" s="166"/>
      <c r="D3" s="167"/>
      <c r="E3" s="166"/>
      <c r="F3" s="167"/>
      <c r="G3" s="166"/>
      <c r="H3" s="167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0" t="s">
        <v>519</v>
      </c>
      <c r="T3" s="166"/>
    </row>
    <row r="4" spans="1:21" ht="14.25" thickTop="1">
      <c r="A4" s="231"/>
      <c r="B4" s="232"/>
      <c r="C4" s="402" t="s">
        <v>58</v>
      </c>
      <c r="D4" s="403"/>
      <c r="E4" s="171" t="s">
        <v>520</v>
      </c>
      <c r="F4" s="172"/>
      <c r="G4" s="171"/>
      <c r="H4" s="172"/>
      <c r="I4" s="173"/>
      <c r="J4" s="172"/>
      <c r="K4" s="173"/>
      <c r="L4" s="172"/>
      <c r="M4" s="173"/>
      <c r="N4" s="172"/>
      <c r="O4" s="173"/>
      <c r="P4" s="172"/>
      <c r="Q4" s="173"/>
      <c r="R4" s="172"/>
      <c r="S4" s="397" t="s">
        <v>60</v>
      </c>
      <c r="T4" s="398"/>
      <c r="U4" s="41"/>
    </row>
    <row r="5" spans="1:21" ht="13.5">
      <c r="A5" s="233" t="s">
        <v>111</v>
      </c>
      <c r="B5" s="233"/>
      <c r="C5" s="404"/>
      <c r="D5" s="405"/>
      <c r="E5" s="213" t="s">
        <v>62</v>
      </c>
      <c r="F5" s="214"/>
      <c r="G5" s="213" t="s">
        <v>521</v>
      </c>
      <c r="H5" s="214"/>
      <c r="I5" s="213" t="s">
        <v>100</v>
      </c>
      <c r="J5" s="214"/>
      <c r="K5" s="213" t="s">
        <v>101</v>
      </c>
      <c r="L5" s="214"/>
      <c r="M5" s="213" t="s">
        <v>102</v>
      </c>
      <c r="N5" s="214"/>
      <c r="O5" s="213" t="s">
        <v>103</v>
      </c>
      <c r="P5" s="214"/>
      <c r="Q5" s="213" t="s">
        <v>522</v>
      </c>
      <c r="R5" s="214"/>
      <c r="S5" s="391"/>
      <c r="T5" s="392"/>
      <c r="U5" s="41"/>
    </row>
    <row r="6" spans="1:21" ht="13.5">
      <c r="A6" s="209"/>
      <c r="B6" s="234"/>
      <c r="C6" s="174" t="s">
        <v>523</v>
      </c>
      <c r="D6" s="176" t="s">
        <v>66</v>
      </c>
      <c r="E6" s="174" t="s">
        <v>523</v>
      </c>
      <c r="F6" s="176" t="s">
        <v>66</v>
      </c>
      <c r="G6" s="174" t="s">
        <v>523</v>
      </c>
      <c r="H6" s="176" t="s">
        <v>66</v>
      </c>
      <c r="I6" s="174" t="s">
        <v>524</v>
      </c>
      <c r="J6" s="176" t="s">
        <v>66</v>
      </c>
      <c r="K6" s="174" t="s">
        <v>524</v>
      </c>
      <c r="L6" s="176" t="s">
        <v>66</v>
      </c>
      <c r="M6" s="174" t="s">
        <v>524</v>
      </c>
      <c r="N6" s="176" t="s">
        <v>66</v>
      </c>
      <c r="O6" s="174" t="s">
        <v>524</v>
      </c>
      <c r="P6" s="176" t="s">
        <v>66</v>
      </c>
      <c r="Q6" s="174" t="s">
        <v>524</v>
      </c>
      <c r="R6" s="176" t="s">
        <v>66</v>
      </c>
      <c r="S6" s="174" t="s">
        <v>524</v>
      </c>
      <c r="T6" s="215" t="s">
        <v>66</v>
      </c>
      <c r="U6" s="41"/>
    </row>
    <row r="7" spans="1:21" ht="13.5">
      <c r="A7" s="199"/>
      <c r="B7" s="199"/>
      <c r="C7" s="179"/>
      <c r="D7" s="235"/>
      <c r="E7" s="236"/>
      <c r="F7" s="237"/>
      <c r="G7" s="50"/>
      <c r="H7" s="51"/>
      <c r="I7" s="50"/>
      <c r="J7" s="51"/>
      <c r="K7" s="50"/>
      <c r="L7" s="51"/>
      <c r="M7" s="50"/>
      <c r="N7" s="51"/>
      <c r="O7" s="50"/>
      <c r="P7" s="51"/>
      <c r="Q7" s="50"/>
      <c r="R7" s="51"/>
      <c r="S7" s="216"/>
      <c r="T7" s="208"/>
      <c r="U7" s="41"/>
    </row>
    <row r="8" spans="1:21" ht="13.5">
      <c r="A8" s="406" t="s">
        <v>112</v>
      </c>
      <c r="B8" s="406"/>
      <c r="C8" s="46">
        <v>1096</v>
      </c>
      <c r="D8" s="47">
        <v>733.5799999999999</v>
      </c>
      <c r="E8" s="50">
        <v>819</v>
      </c>
      <c r="F8" s="51">
        <v>637.6899999999999</v>
      </c>
      <c r="G8" s="50">
        <v>819</v>
      </c>
      <c r="H8" s="51">
        <v>637.6899999999999</v>
      </c>
      <c r="I8" s="50">
        <v>0</v>
      </c>
      <c r="J8" s="51">
        <v>0</v>
      </c>
      <c r="K8" s="50">
        <v>0</v>
      </c>
      <c r="L8" s="51">
        <v>0</v>
      </c>
      <c r="M8" s="50">
        <v>0</v>
      </c>
      <c r="N8" s="51">
        <v>0</v>
      </c>
      <c r="O8" s="50">
        <v>0</v>
      </c>
      <c r="P8" s="51">
        <v>0</v>
      </c>
      <c r="Q8" s="50">
        <v>0</v>
      </c>
      <c r="R8" s="51">
        <v>0</v>
      </c>
      <c r="S8" s="48">
        <v>277</v>
      </c>
      <c r="T8" s="47">
        <v>95.89</v>
      </c>
      <c r="U8" s="41"/>
    </row>
    <row r="9" spans="1:21" ht="13.5">
      <c r="A9" s="170"/>
      <c r="B9" s="199"/>
      <c r="C9" s="46"/>
      <c r="D9" s="47"/>
      <c r="E9" s="50"/>
      <c r="F9" s="51"/>
      <c r="G9" s="50"/>
      <c r="H9" s="51"/>
      <c r="I9" s="50"/>
      <c r="J9" s="51"/>
      <c r="K9" s="50"/>
      <c r="L9" s="51"/>
      <c r="M9" s="50"/>
      <c r="N9" s="51"/>
      <c r="O9" s="50"/>
      <c r="P9" s="51"/>
      <c r="Q9" s="50"/>
      <c r="R9" s="51"/>
      <c r="S9" s="48"/>
      <c r="T9" s="47"/>
      <c r="U9" s="41"/>
    </row>
    <row r="10" spans="1:21" ht="13.5">
      <c r="A10" s="57">
        <v>201</v>
      </c>
      <c r="B10" s="58" t="s">
        <v>104</v>
      </c>
      <c r="C10" s="200">
        <v>432</v>
      </c>
      <c r="D10" s="51">
        <v>374.7</v>
      </c>
      <c r="E10" s="50">
        <v>414</v>
      </c>
      <c r="F10" s="51">
        <v>361.36</v>
      </c>
      <c r="G10" s="50">
        <v>414</v>
      </c>
      <c r="H10" s="51">
        <v>361.36</v>
      </c>
      <c r="I10" s="50">
        <v>0</v>
      </c>
      <c r="J10" s="51">
        <v>0</v>
      </c>
      <c r="K10" s="50">
        <v>0</v>
      </c>
      <c r="L10" s="51">
        <v>0</v>
      </c>
      <c r="M10" s="50">
        <v>0</v>
      </c>
      <c r="N10" s="51">
        <v>0</v>
      </c>
      <c r="O10" s="50">
        <v>0</v>
      </c>
      <c r="P10" s="51">
        <v>0</v>
      </c>
      <c r="Q10" s="50">
        <v>0</v>
      </c>
      <c r="R10" s="51">
        <v>0</v>
      </c>
      <c r="S10" s="48">
        <v>18</v>
      </c>
      <c r="T10" s="47">
        <v>13.34</v>
      </c>
      <c r="U10" s="41"/>
    </row>
    <row r="11" spans="1:21" ht="13.5">
      <c r="A11" s="57">
        <v>203</v>
      </c>
      <c r="B11" s="58" t="s">
        <v>105</v>
      </c>
      <c r="C11" s="200">
        <v>261</v>
      </c>
      <c r="D11" s="51">
        <v>182.21</v>
      </c>
      <c r="E11" s="50">
        <v>225</v>
      </c>
      <c r="F11" s="51">
        <v>167.11</v>
      </c>
      <c r="G11" s="50">
        <v>225</v>
      </c>
      <c r="H11" s="51">
        <v>167.11</v>
      </c>
      <c r="I11" s="50">
        <v>0</v>
      </c>
      <c r="J11" s="51">
        <v>0</v>
      </c>
      <c r="K11" s="50">
        <v>0</v>
      </c>
      <c r="L11" s="51">
        <v>0</v>
      </c>
      <c r="M11" s="50">
        <v>0</v>
      </c>
      <c r="N11" s="51">
        <v>0</v>
      </c>
      <c r="O11" s="50">
        <v>0</v>
      </c>
      <c r="P11" s="51">
        <v>0</v>
      </c>
      <c r="Q11" s="50">
        <v>0</v>
      </c>
      <c r="R11" s="51">
        <v>0</v>
      </c>
      <c r="S11" s="48">
        <v>36</v>
      </c>
      <c r="T11" s="47">
        <v>15.1</v>
      </c>
      <c r="U11" s="41"/>
    </row>
    <row r="12" spans="1:21" ht="13.5">
      <c r="A12" s="57">
        <v>204</v>
      </c>
      <c r="B12" s="58" t="s">
        <v>106</v>
      </c>
      <c r="C12" s="200">
        <v>110</v>
      </c>
      <c r="D12" s="51">
        <v>33</v>
      </c>
      <c r="E12" s="50">
        <v>0</v>
      </c>
      <c r="F12" s="51">
        <v>0</v>
      </c>
      <c r="G12" s="50">
        <v>0</v>
      </c>
      <c r="H12" s="51">
        <v>0</v>
      </c>
      <c r="I12" s="50">
        <v>0</v>
      </c>
      <c r="J12" s="51">
        <v>0</v>
      </c>
      <c r="K12" s="50">
        <v>0</v>
      </c>
      <c r="L12" s="51">
        <v>0</v>
      </c>
      <c r="M12" s="50">
        <v>0</v>
      </c>
      <c r="N12" s="51">
        <v>0</v>
      </c>
      <c r="O12" s="50">
        <v>0</v>
      </c>
      <c r="P12" s="51">
        <v>0</v>
      </c>
      <c r="Q12" s="50">
        <v>0</v>
      </c>
      <c r="R12" s="51">
        <v>0</v>
      </c>
      <c r="S12" s="48">
        <v>110</v>
      </c>
      <c r="T12" s="47">
        <v>33</v>
      </c>
      <c r="U12" s="41"/>
    </row>
    <row r="13" spans="1:21" ht="13.5">
      <c r="A13" s="57">
        <v>207</v>
      </c>
      <c r="B13" s="58" t="s">
        <v>107</v>
      </c>
      <c r="C13" s="200">
        <v>38</v>
      </c>
      <c r="D13" s="51">
        <v>9.92</v>
      </c>
      <c r="E13" s="50">
        <v>34</v>
      </c>
      <c r="F13" s="51">
        <v>8.92</v>
      </c>
      <c r="G13" s="50">
        <v>34</v>
      </c>
      <c r="H13" s="51">
        <v>8.92</v>
      </c>
      <c r="I13" s="50">
        <v>0</v>
      </c>
      <c r="J13" s="51">
        <v>0</v>
      </c>
      <c r="K13" s="50">
        <v>0</v>
      </c>
      <c r="L13" s="51">
        <v>0</v>
      </c>
      <c r="M13" s="50">
        <v>0</v>
      </c>
      <c r="N13" s="51">
        <v>0</v>
      </c>
      <c r="O13" s="50">
        <v>0</v>
      </c>
      <c r="P13" s="51">
        <v>0</v>
      </c>
      <c r="Q13" s="50">
        <v>0</v>
      </c>
      <c r="R13" s="51">
        <v>0</v>
      </c>
      <c r="S13" s="48">
        <v>4</v>
      </c>
      <c r="T13" s="47">
        <v>1</v>
      </c>
      <c r="U13" s="41"/>
    </row>
    <row r="14" spans="1:21" ht="13.5">
      <c r="A14" s="57">
        <v>209</v>
      </c>
      <c r="B14" s="58" t="s">
        <v>113</v>
      </c>
      <c r="C14" s="200">
        <v>3</v>
      </c>
      <c r="D14" s="51">
        <v>1.5</v>
      </c>
      <c r="E14" s="50">
        <v>0</v>
      </c>
      <c r="F14" s="51">
        <v>0</v>
      </c>
      <c r="G14" s="50">
        <v>0</v>
      </c>
      <c r="H14" s="51">
        <v>0</v>
      </c>
      <c r="I14" s="50">
        <v>0</v>
      </c>
      <c r="J14" s="51">
        <v>0</v>
      </c>
      <c r="K14" s="50">
        <v>0</v>
      </c>
      <c r="L14" s="51">
        <v>0</v>
      </c>
      <c r="M14" s="50">
        <v>0</v>
      </c>
      <c r="N14" s="51">
        <v>0</v>
      </c>
      <c r="O14" s="50">
        <v>0</v>
      </c>
      <c r="P14" s="51">
        <v>0</v>
      </c>
      <c r="Q14" s="50">
        <v>0</v>
      </c>
      <c r="R14" s="51">
        <v>0</v>
      </c>
      <c r="S14" s="48">
        <v>3</v>
      </c>
      <c r="T14" s="47">
        <v>1.5</v>
      </c>
      <c r="U14" s="41"/>
    </row>
    <row r="15" spans="1:21" ht="13.5">
      <c r="A15" s="57">
        <v>343</v>
      </c>
      <c r="B15" s="58" t="s">
        <v>114</v>
      </c>
      <c r="C15" s="200">
        <v>0</v>
      </c>
      <c r="D15" s="51">
        <v>0</v>
      </c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50">
        <v>0</v>
      </c>
      <c r="P15" s="51">
        <v>0</v>
      </c>
      <c r="Q15" s="50">
        <v>0</v>
      </c>
      <c r="R15" s="51">
        <v>0</v>
      </c>
      <c r="S15" s="49">
        <v>0</v>
      </c>
      <c r="T15" s="49">
        <v>0</v>
      </c>
      <c r="U15" s="41"/>
    </row>
    <row r="16" spans="1:21" ht="13.5">
      <c r="A16" s="57">
        <v>401</v>
      </c>
      <c r="B16" s="58" t="s">
        <v>115</v>
      </c>
      <c r="C16" s="200">
        <v>107</v>
      </c>
      <c r="D16" s="51">
        <v>91.03</v>
      </c>
      <c r="E16" s="50">
        <v>104</v>
      </c>
      <c r="F16" s="51">
        <v>88.18</v>
      </c>
      <c r="G16" s="50">
        <v>104</v>
      </c>
      <c r="H16" s="51">
        <v>88.18</v>
      </c>
      <c r="I16" s="50">
        <v>0</v>
      </c>
      <c r="J16" s="51">
        <v>0</v>
      </c>
      <c r="K16" s="50">
        <v>0</v>
      </c>
      <c r="L16" s="51">
        <v>0</v>
      </c>
      <c r="M16" s="50">
        <v>0</v>
      </c>
      <c r="N16" s="51">
        <v>0</v>
      </c>
      <c r="O16" s="50">
        <v>0</v>
      </c>
      <c r="P16" s="51">
        <v>0</v>
      </c>
      <c r="Q16" s="50">
        <v>0</v>
      </c>
      <c r="R16" s="51">
        <v>0</v>
      </c>
      <c r="S16" s="48">
        <v>3</v>
      </c>
      <c r="T16" s="47">
        <v>2.85</v>
      </c>
      <c r="U16" s="41"/>
    </row>
    <row r="17" spans="1:21" ht="13.5">
      <c r="A17" s="57">
        <v>441</v>
      </c>
      <c r="B17" s="58" t="s">
        <v>116</v>
      </c>
      <c r="C17" s="200">
        <v>11</v>
      </c>
      <c r="D17" s="51">
        <v>2.5</v>
      </c>
      <c r="E17" s="50">
        <v>11</v>
      </c>
      <c r="F17" s="51">
        <v>2.5</v>
      </c>
      <c r="G17" s="50">
        <v>11</v>
      </c>
      <c r="H17" s="51">
        <v>2.5</v>
      </c>
      <c r="I17" s="50">
        <v>0</v>
      </c>
      <c r="J17" s="51">
        <v>0</v>
      </c>
      <c r="K17" s="50">
        <v>0</v>
      </c>
      <c r="L17" s="51">
        <v>0</v>
      </c>
      <c r="M17" s="50">
        <v>0</v>
      </c>
      <c r="N17" s="51">
        <v>0</v>
      </c>
      <c r="O17" s="50">
        <v>0</v>
      </c>
      <c r="P17" s="51">
        <v>0</v>
      </c>
      <c r="Q17" s="50">
        <v>0</v>
      </c>
      <c r="R17" s="51">
        <v>0</v>
      </c>
      <c r="S17" s="49">
        <v>0</v>
      </c>
      <c r="T17" s="49">
        <v>0</v>
      </c>
      <c r="U17" s="41"/>
    </row>
    <row r="18" spans="1:21" ht="13.5">
      <c r="A18" s="57">
        <v>448</v>
      </c>
      <c r="B18" s="58" t="s">
        <v>117</v>
      </c>
      <c r="C18" s="200">
        <v>36</v>
      </c>
      <c r="D18" s="51">
        <v>9.87</v>
      </c>
      <c r="E18" s="50">
        <v>27</v>
      </c>
      <c r="F18" s="51">
        <v>8.27</v>
      </c>
      <c r="G18" s="50">
        <v>27</v>
      </c>
      <c r="H18" s="51">
        <v>8.27</v>
      </c>
      <c r="I18" s="50">
        <v>0</v>
      </c>
      <c r="J18" s="51">
        <v>0</v>
      </c>
      <c r="K18" s="50">
        <v>0</v>
      </c>
      <c r="L18" s="51">
        <v>0</v>
      </c>
      <c r="M18" s="50">
        <v>0</v>
      </c>
      <c r="N18" s="51">
        <v>0</v>
      </c>
      <c r="O18" s="50">
        <v>0</v>
      </c>
      <c r="P18" s="51">
        <v>0</v>
      </c>
      <c r="Q18" s="50">
        <v>0</v>
      </c>
      <c r="R18" s="51">
        <v>0</v>
      </c>
      <c r="S18" s="48">
        <v>9</v>
      </c>
      <c r="T18" s="47">
        <v>1.6</v>
      </c>
      <c r="U18" s="41"/>
    </row>
    <row r="19" spans="1:21" ht="13.5">
      <c r="A19" s="57">
        <v>449</v>
      </c>
      <c r="B19" s="58" t="s">
        <v>118</v>
      </c>
      <c r="C19" s="200">
        <v>11</v>
      </c>
      <c r="D19" s="51">
        <v>2.75</v>
      </c>
      <c r="E19" s="50">
        <v>4</v>
      </c>
      <c r="F19" s="51">
        <v>1.35</v>
      </c>
      <c r="G19" s="50">
        <v>4</v>
      </c>
      <c r="H19" s="51">
        <v>1.35</v>
      </c>
      <c r="I19" s="50">
        <v>0</v>
      </c>
      <c r="J19" s="51">
        <v>0</v>
      </c>
      <c r="K19" s="50">
        <v>0</v>
      </c>
      <c r="L19" s="51">
        <v>0</v>
      </c>
      <c r="M19" s="50">
        <v>0</v>
      </c>
      <c r="N19" s="51">
        <v>0</v>
      </c>
      <c r="O19" s="50">
        <v>0</v>
      </c>
      <c r="P19" s="51">
        <v>0</v>
      </c>
      <c r="Q19" s="50">
        <v>0</v>
      </c>
      <c r="R19" s="51">
        <v>0</v>
      </c>
      <c r="S19" s="48">
        <v>7</v>
      </c>
      <c r="T19" s="47">
        <v>1.4</v>
      </c>
      <c r="U19" s="41"/>
    </row>
    <row r="20" spans="1:21" ht="13.5">
      <c r="A20" s="57">
        <v>501</v>
      </c>
      <c r="B20" s="58" t="s">
        <v>119</v>
      </c>
      <c r="C20" s="200">
        <v>53</v>
      </c>
      <c r="D20" s="51">
        <v>15.9</v>
      </c>
      <c r="E20" s="50">
        <v>0</v>
      </c>
      <c r="F20" s="51">
        <v>0</v>
      </c>
      <c r="G20" s="50">
        <v>0</v>
      </c>
      <c r="H20" s="51">
        <v>0</v>
      </c>
      <c r="I20" s="50">
        <v>0</v>
      </c>
      <c r="J20" s="51">
        <v>0</v>
      </c>
      <c r="K20" s="50">
        <v>0</v>
      </c>
      <c r="L20" s="51">
        <v>0</v>
      </c>
      <c r="M20" s="50">
        <v>0</v>
      </c>
      <c r="N20" s="51">
        <v>0</v>
      </c>
      <c r="O20" s="50">
        <v>0</v>
      </c>
      <c r="P20" s="51">
        <v>0</v>
      </c>
      <c r="Q20" s="50">
        <v>0</v>
      </c>
      <c r="R20" s="51">
        <v>0</v>
      </c>
      <c r="S20" s="48">
        <v>53</v>
      </c>
      <c r="T20" s="47">
        <v>15.9</v>
      </c>
      <c r="U20" s="41"/>
    </row>
    <row r="21" spans="1:21" ht="13.5">
      <c r="A21" s="57">
        <v>505</v>
      </c>
      <c r="B21" s="58" t="s">
        <v>120</v>
      </c>
      <c r="C21" s="200">
        <v>34</v>
      </c>
      <c r="D21" s="51">
        <v>10.2</v>
      </c>
      <c r="E21" s="50">
        <v>0</v>
      </c>
      <c r="F21" s="51">
        <v>0</v>
      </c>
      <c r="G21" s="50">
        <v>0</v>
      </c>
      <c r="H21" s="51">
        <v>0</v>
      </c>
      <c r="I21" s="50">
        <v>0</v>
      </c>
      <c r="J21" s="51">
        <v>0</v>
      </c>
      <c r="K21" s="50">
        <v>0</v>
      </c>
      <c r="L21" s="51">
        <v>0</v>
      </c>
      <c r="M21" s="50">
        <v>0</v>
      </c>
      <c r="N21" s="51">
        <v>0</v>
      </c>
      <c r="O21" s="50">
        <v>0</v>
      </c>
      <c r="P21" s="51">
        <v>0</v>
      </c>
      <c r="Q21" s="50">
        <v>0</v>
      </c>
      <c r="R21" s="51">
        <v>0</v>
      </c>
      <c r="S21" s="48">
        <v>34</v>
      </c>
      <c r="T21" s="47">
        <v>10.2</v>
      </c>
      <c r="U21" s="41"/>
    </row>
    <row r="22" spans="1:21" ht="13.5">
      <c r="A22" s="225"/>
      <c r="B22" s="226"/>
      <c r="C22" s="227"/>
      <c r="D22" s="238"/>
      <c r="E22" s="239"/>
      <c r="F22" s="240"/>
      <c r="G22" s="230"/>
      <c r="H22" s="228"/>
      <c r="I22" s="230"/>
      <c r="J22" s="230"/>
      <c r="K22" s="230"/>
      <c r="L22" s="241"/>
      <c r="M22" s="230"/>
      <c r="N22" s="230"/>
      <c r="O22" s="230"/>
      <c r="P22" s="230"/>
      <c r="Q22" s="230"/>
      <c r="R22" s="230"/>
      <c r="S22" s="230"/>
      <c r="T22" s="228"/>
      <c r="U22" s="41"/>
    </row>
    <row r="23" spans="1:21" ht="13.5">
      <c r="A23" s="18"/>
      <c r="B23" s="30"/>
      <c r="C23" s="30"/>
      <c r="D23" s="55"/>
      <c r="E23" s="30"/>
      <c r="F23" s="55"/>
      <c r="G23" s="30"/>
      <c r="H23" s="55"/>
      <c r="I23" s="30"/>
      <c r="J23" s="30"/>
      <c r="K23" s="30"/>
      <c r="L23" s="30"/>
      <c r="M23" s="30"/>
      <c r="N23" s="30"/>
      <c r="O23" s="30"/>
      <c r="P23" s="59"/>
      <c r="Q23" s="30"/>
      <c r="R23" s="59"/>
      <c r="S23" s="30"/>
      <c r="T23" s="59"/>
      <c r="U23" s="41"/>
    </row>
  </sheetData>
  <sheetProtection/>
  <mergeCells count="3">
    <mergeCell ref="C4:D5"/>
    <mergeCell ref="S4:T5"/>
    <mergeCell ref="A8:B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5"/>
  <cols>
    <col min="1" max="1" width="1.57421875" style="16" customWidth="1"/>
    <col min="2" max="2" width="2.57421875" style="16" customWidth="1"/>
    <col min="3" max="3" width="22.57421875" style="16" customWidth="1"/>
    <col min="4" max="4" width="1.57421875" style="16" customWidth="1"/>
    <col min="5" max="5" width="10.421875" style="16" customWidth="1"/>
    <col min="6" max="9" width="10.7109375" style="16" bestFit="1" customWidth="1"/>
    <col min="10" max="10" width="9.7109375" style="16" customWidth="1"/>
    <col min="11" max="11" width="8.57421875" style="16" customWidth="1"/>
    <col min="12" max="12" width="9.57421875" style="16" bestFit="1" customWidth="1"/>
    <col min="13" max="13" width="9.421875" style="16" customWidth="1"/>
    <col min="14" max="15" width="8.57421875" style="16" customWidth="1"/>
    <col min="16" max="16384" width="9.00390625" style="16" customWidth="1"/>
  </cols>
  <sheetData>
    <row r="1" spans="1:15" ht="13.5" customHeight="1">
      <c r="A1" s="14" t="s">
        <v>526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3.5" customHeight="1">
      <c r="A2" s="17" t="s">
        <v>527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3.5" customHeight="1" thickBot="1">
      <c r="A3" s="15"/>
      <c r="B3" s="15"/>
      <c r="C3" s="15"/>
      <c r="D3" s="15"/>
      <c r="E3" s="15"/>
      <c r="F3" s="15"/>
      <c r="G3" s="60"/>
      <c r="H3" s="60"/>
      <c r="I3" s="60" t="s">
        <v>528</v>
      </c>
      <c r="J3" s="15"/>
      <c r="K3" s="15"/>
      <c r="L3" s="15"/>
      <c r="M3" s="15"/>
      <c r="N3" s="15"/>
      <c r="O3" s="15"/>
    </row>
    <row r="4" spans="1:15" ht="13.5" customHeight="1" thickTop="1">
      <c r="A4" s="408" t="s">
        <v>122</v>
      </c>
      <c r="B4" s="409"/>
      <c r="C4" s="409"/>
      <c r="D4" s="409"/>
      <c r="E4" s="20" t="s">
        <v>274</v>
      </c>
      <c r="F4" s="20" t="s">
        <v>529</v>
      </c>
      <c r="G4" s="20" t="s">
        <v>530</v>
      </c>
      <c r="H4" s="21" t="s">
        <v>531</v>
      </c>
      <c r="I4" s="21" t="s">
        <v>532</v>
      </c>
      <c r="J4" s="15"/>
      <c r="K4" s="15"/>
      <c r="L4" s="15"/>
      <c r="M4" s="15"/>
      <c r="N4" s="15"/>
      <c r="O4" s="15"/>
    </row>
    <row r="5" spans="1:15" ht="13.5" customHeight="1">
      <c r="A5" s="18"/>
      <c r="B5" s="18"/>
      <c r="C5" s="30"/>
      <c r="D5" s="30"/>
      <c r="E5" s="23"/>
      <c r="J5" s="15"/>
      <c r="K5" s="15"/>
      <c r="L5" s="15"/>
      <c r="M5" s="15"/>
      <c r="N5" s="15"/>
      <c r="O5" s="15"/>
    </row>
    <row r="6" spans="1:15" ht="13.5" customHeight="1">
      <c r="A6" s="61"/>
      <c r="B6" s="410" t="s">
        <v>533</v>
      </c>
      <c r="C6" s="410"/>
      <c r="D6" s="61"/>
      <c r="E6" s="62">
        <v>109089</v>
      </c>
      <c r="F6" s="63">
        <v>127349</v>
      </c>
      <c r="G6" s="29">
        <v>114165</v>
      </c>
      <c r="H6" s="29">
        <v>128978</v>
      </c>
      <c r="I6" s="242">
        <v>120992</v>
      </c>
      <c r="J6" s="15"/>
      <c r="K6" s="15"/>
      <c r="L6" s="15"/>
      <c r="M6" s="15"/>
      <c r="N6" s="15"/>
      <c r="O6" s="15"/>
    </row>
    <row r="7" spans="1:15" ht="13.5" customHeight="1">
      <c r="A7" s="30"/>
      <c r="B7" s="30"/>
      <c r="C7" s="30"/>
      <c r="D7" s="30"/>
      <c r="E7" s="64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3.5" customHeight="1">
      <c r="A8" s="30"/>
      <c r="B8" s="411" t="s">
        <v>123</v>
      </c>
      <c r="C8" s="411"/>
      <c r="D8" s="30"/>
      <c r="E8" s="66" t="s">
        <v>47</v>
      </c>
      <c r="F8" s="67">
        <v>0</v>
      </c>
      <c r="G8" s="67" t="s">
        <v>49</v>
      </c>
      <c r="H8" s="68" t="s">
        <v>49</v>
      </c>
      <c r="I8" s="68">
        <v>0</v>
      </c>
      <c r="J8" s="56"/>
      <c r="K8" s="56"/>
      <c r="L8" s="56"/>
      <c r="M8" s="56"/>
      <c r="N8" s="56"/>
      <c r="O8" s="56"/>
    </row>
    <row r="9" spans="1:15" ht="13.5" customHeight="1">
      <c r="A9" s="30"/>
      <c r="B9" s="411" t="s">
        <v>124</v>
      </c>
      <c r="C9" s="411"/>
      <c r="D9" s="30"/>
      <c r="E9" s="66" t="s">
        <v>47</v>
      </c>
      <c r="F9" s="67">
        <v>0</v>
      </c>
      <c r="G9" s="67" t="s">
        <v>49</v>
      </c>
      <c r="H9" s="68" t="s">
        <v>49</v>
      </c>
      <c r="I9" s="68">
        <v>0</v>
      </c>
      <c r="J9" s="56"/>
      <c r="K9" s="56"/>
      <c r="L9" s="56"/>
      <c r="M9" s="56"/>
      <c r="N9" s="56"/>
      <c r="O9" s="56"/>
    </row>
    <row r="10" spans="1:17" ht="13.5" customHeight="1">
      <c r="A10" s="30"/>
      <c r="B10" s="407" t="s">
        <v>125</v>
      </c>
      <c r="C10" s="407"/>
      <c r="D10" s="24"/>
      <c r="E10" s="66" t="s">
        <v>47</v>
      </c>
      <c r="F10" s="67">
        <v>0</v>
      </c>
      <c r="G10" s="67" t="s">
        <v>130</v>
      </c>
      <c r="H10" s="69" t="s">
        <v>130</v>
      </c>
      <c r="I10" s="69" t="s">
        <v>534</v>
      </c>
      <c r="J10" s="69"/>
      <c r="K10" s="69"/>
      <c r="L10" s="69"/>
      <c r="M10" s="69"/>
      <c r="N10" s="69"/>
      <c r="O10" s="69"/>
      <c r="P10" s="70"/>
      <c r="Q10" s="70"/>
    </row>
    <row r="11" spans="1:17" ht="13.5" customHeight="1">
      <c r="A11" s="30"/>
      <c r="B11" s="407" t="s">
        <v>126</v>
      </c>
      <c r="C11" s="407"/>
      <c r="D11" s="36"/>
      <c r="E11" s="66" t="s">
        <v>47</v>
      </c>
      <c r="F11" s="67">
        <v>5326</v>
      </c>
      <c r="G11" s="67">
        <v>5212</v>
      </c>
      <c r="H11" s="69">
        <v>4900</v>
      </c>
      <c r="I11" s="69">
        <v>5159</v>
      </c>
      <c r="J11" s="69"/>
      <c r="K11" s="69"/>
      <c r="L11" s="71"/>
      <c r="M11" s="69"/>
      <c r="N11" s="69"/>
      <c r="O11" s="69"/>
      <c r="P11" s="70"/>
      <c r="Q11" s="70"/>
    </row>
    <row r="12" spans="1:17" ht="13.5" customHeight="1">
      <c r="A12" s="30"/>
      <c r="B12" s="407" t="s">
        <v>535</v>
      </c>
      <c r="C12" s="407"/>
      <c r="D12" s="36"/>
      <c r="E12" s="66" t="s">
        <v>47</v>
      </c>
      <c r="F12" s="67">
        <v>6273</v>
      </c>
      <c r="G12" s="67">
        <v>6247</v>
      </c>
      <c r="H12" s="68">
        <v>5971</v>
      </c>
      <c r="I12" s="68">
        <v>5874</v>
      </c>
      <c r="J12" s="72"/>
      <c r="K12" s="68"/>
      <c r="L12" s="68"/>
      <c r="M12" s="68"/>
      <c r="N12" s="68"/>
      <c r="O12" s="68"/>
      <c r="P12" s="70"/>
      <c r="Q12" s="70"/>
    </row>
    <row r="13" spans="1:17" ht="13.5" customHeight="1">
      <c r="A13" s="30"/>
      <c r="B13" s="407" t="s">
        <v>127</v>
      </c>
      <c r="C13" s="407"/>
      <c r="D13" s="36"/>
      <c r="E13" s="66" t="s">
        <v>47</v>
      </c>
      <c r="F13" s="67">
        <v>244</v>
      </c>
      <c r="G13" s="67">
        <v>156</v>
      </c>
      <c r="H13" s="56">
        <v>212</v>
      </c>
      <c r="I13" s="69">
        <v>151</v>
      </c>
      <c r="J13" s="72"/>
      <c r="K13" s="68"/>
      <c r="L13" s="68"/>
      <c r="M13" s="68"/>
      <c r="N13" s="68"/>
      <c r="O13" s="68"/>
      <c r="P13" s="70"/>
      <c r="Q13" s="70"/>
    </row>
    <row r="14" spans="1:17" ht="13.5" customHeight="1">
      <c r="A14" s="30"/>
      <c r="B14" s="407" t="s">
        <v>128</v>
      </c>
      <c r="C14" s="407"/>
      <c r="D14" s="36"/>
      <c r="E14" s="66" t="s">
        <v>47</v>
      </c>
      <c r="F14" s="67">
        <v>0</v>
      </c>
      <c r="G14" s="67" t="s">
        <v>49</v>
      </c>
      <c r="H14" s="68" t="s">
        <v>49</v>
      </c>
      <c r="I14" s="68">
        <v>0</v>
      </c>
      <c r="J14" s="68"/>
      <c r="K14" s="68"/>
      <c r="L14" s="68"/>
      <c r="M14" s="68"/>
      <c r="N14" s="68"/>
      <c r="O14" s="72"/>
      <c r="P14" s="70"/>
      <c r="Q14" s="70"/>
    </row>
    <row r="15" spans="1:17" ht="13.5" customHeight="1">
      <c r="A15" s="30"/>
      <c r="B15" s="407" t="s">
        <v>129</v>
      </c>
      <c r="C15" s="407"/>
      <c r="D15" s="36"/>
      <c r="E15" s="66" t="s">
        <v>47</v>
      </c>
      <c r="F15" s="67">
        <v>0</v>
      </c>
      <c r="G15" s="67" t="s">
        <v>49</v>
      </c>
      <c r="H15" s="68" t="s">
        <v>49</v>
      </c>
      <c r="I15" s="68">
        <v>0</v>
      </c>
      <c r="J15" s="56"/>
      <c r="K15" s="56"/>
      <c r="L15" s="56"/>
      <c r="M15" s="56"/>
      <c r="N15" s="56"/>
      <c r="O15" s="56"/>
      <c r="P15" s="70"/>
      <c r="Q15" s="70"/>
    </row>
    <row r="16" spans="1:17" ht="13.5" customHeight="1">
      <c r="A16" s="30"/>
      <c r="B16" s="407" t="s">
        <v>536</v>
      </c>
      <c r="C16" s="407"/>
      <c r="D16" s="36"/>
      <c r="E16" s="66" t="s">
        <v>47</v>
      </c>
      <c r="F16" s="67" t="s">
        <v>130</v>
      </c>
      <c r="G16" s="67" t="s">
        <v>130</v>
      </c>
      <c r="H16" s="67" t="s">
        <v>130</v>
      </c>
      <c r="I16" s="67" t="s">
        <v>534</v>
      </c>
      <c r="J16" s="68"/>
      <c r="K16" s="68"/>
      <c r="L16" s="72"/>
      <c r="M16" s="72"/>
      <c r="N16" s="68"/>
      <c r="O16" s="68"/>
      <c r="P16" s="70"/>
      <c r="Q16" s="70"/>
    </row>
    <row r="17" spans="1:17" ht="13.5" customHeight="1">
      <c r="A17" s="30"/>
      <c r="B17" s="407" t="s">
        <v>537</v>
      </c>
      <c r="C17" s="407"/>
      <c r="D17" s="36"/>
      <c r="E17" s="66" t="s">
        <v>47</v>
      </c>
      <c r="F17" s="67">
        <v>0</v>
      </c>
      <c r="G17" s="67" t="s">
        <v>49</v>
      </c>
      <c r="H17" s="68" t="s">
        <v>49</v>
      </c>
      <c r="I17" s="68">
        <v>0</v>
      </c>
      <c r="J17" s="68"/>
      <c r="K17" s="68"/>
      <c r="L17" s="68"/>
      <c r="M17" s="68"/>
      <c r="N17" s="68"/>
      <c r="O17" s="68"/>
      <c r="P17" s="70"/>
      <c r="Q17" s="70"/>
    </row>
    <row r="18" spans="1:17" ht="13.5" customHeight="1">
      <c r="A18" s="30"/>
      <c r="B18" s="407" t="s">
        <v>538</v>
      </c>
      <c r="C18" s="407"/>
      <c r="D18" s="36"/>
      <c r="E18" s="66" t="s">
        <v>47</v>
      </c>
      <c r="F18" s="67">
        <v>77884</v>
      </c>
      <c r="G18" s="67">
        <v>65443</v>
      </c>
      <c r="H18" s="68">
        <v>79377</v>
      </c>
      <c r="I18" s="69">
        <v>73393</v>
      </c>
      <c r="J18" s="45"/>
      <c r="K18" s="68"/>
      <c r="L18" s="68"/>
      <c r="M18" s="68"/>
      <c r="N18" s="68"/>
      <c r="O18" s="68"/>
      <c r="P18" s="70"/>
      <c r="Q18" s="70"/>
    </row>
    <row r="19" spans="1:17" ht="13.5" customHeight="1">
      <c r="A19" s="30"/>
      <c r="B19" s="407" t="s">
        <v>131</v>
      </c>
      <c r="C19" s="407"/>
      <c r="D19" s="36"/>
      <c r="E19" s="66" t="s">
        <v>47</v>
      </c>
      <c r="F19" s="67">
        <v>0</v>
      </c>
      <c r="G19" s="67" t="s">
        <v>49</v>
      </c>
      <c r="H19" s="68" t="s">
        <v>49</v>
      </c>
      <c r="I19" s="68">
        <v>0</v>
      </c>
      <c r="J19" s="45"/>
      <c r="K19" s="73"/>
      <c r="L19" s="73"/>
      <c r="M19" s="73"/>
      <c r="N19" s="73"/>
      <c r="O19" s="73"/>
      <c r="P19" s="70"/>
      <c r="Q19" s="70"/>
    </row>
    <row r="20" spans="1:17" ht="13.5" customHeight="1">
      <c r="A20" s="30"/>
      <c r="B20" s="407" t="s">
        <v>132</v>
      </c>
      <c r="C20" s="407"/>
      <c r="D20" s="36"/>
      <c r="E20" s="66" t="s">
        <v>47</v>
      </c>
      <c r="F20" s="67">
        <v>0</v>
      </c>
      <c r="G20" s="67" t="s">
        <v>49</v>
      </c>
      <c r="H20" s="68" t="s">
        <v>49</v>
      </c>
      <c r="I20" s="68">
        <v>0</v>
      </c>
      <c r="J20" s="45"/>
      <c r="K20" s="73"/>
      <c r="L20" s="73"/>
      <c r="M20" s="73"/>
      <c r="N20" s="73"/>
      <c r="O20" s="73"/>
      <c r="P20" s="70"/>
      <c r="Q20" s="70"/>
    </row>
    <row r="21" spans="1:17" ht="13.5" customHeight="1">
      <c r="A21" s="30"/>
      <c r="B21" s="407" t="s">
        <v>133</v>
      </c>
      <c r="C21" s="407"/>
      <c r="D21" s="36"/>
      <c r="E21" s="66" t="s">
        <v>47</v>
      </c>
      <c r="F21" s="67">
        <v>1515</v>
      </c>
      <c r="G21" s="67">
        <v>1394</v>
      </c>
      <c r="H21" s="56">
        <v>1300</v>
      </c>
      <c r="I21" s="56">
        <v>1084</v>
      </c>
      <c r="J21" s="45"/>
      <c r="K21" s="68"/>
      <c r="L21" s="68"/>
      <c r="M21" s="68"/>
      <c r="N21" s="68"/>
      <c r="O21" s="68"/>
      <c r="P21" s="70"/>
      <c r="Q21" s="70"/>
    </row>
    <row r="22" spans="1:17" ht="13.5" customHeight="1">
      <c r="A22" s="30"/>
      <c r="B22" s="407" t="s">
        <v>134</v>
      </c>
      <c r="C22" s="407"/>
      <c r="D22" s="36"/>
      <c r="E22" s="66" t="s">
        <v>47</v>
      </c>
      <c r="F22" s="67">
        <v>0</v>
      </c>
      <c r="G22" s="67" t="s">
        <v>49</v>
      </c>
      <c r="H22" s="68" t="s">
        <v>49</v>
      </c>
      <c r="I22" s="68">
        <v>0</v>
      </c>
      <c r="J22" s="45"/>
      <c r="K22" s="68"/>
      <c r="L22" s="68"/>
      <c r="M22" s="68"/>
      <c r="N22" s="68"/>
      <c r="O22" s="68"/>
      <c r="P22" s="70"/>
      <c r="Q22" s="70"/>
    </row>
    <row r="23" spans="1:17" ht="13.5" customHeight="1">
      <c r="A23" s="30"/>
      <c r="B23" s="407" t="s">
        <v>135</v>
      </c>
      <c r="C23" s="407"/>
      <c r="D23" s="36"/>
      <c r="E23" s="66" t="s">
        <v>47</v>
      </c>
      <c r="F23" s="67" t="s">
        <v>130</v>
      </c>
      <c r="G23" s="67" t="s">
        <v>130</v>
      </c>
      <c r="H23" s="67">
        <v>4784</v>
      </c>
      <c r="I23" s="67">
        <v>3592</v>
      </c>
      <c r="J23" s="68"/>
      <c r="K23" s="68"/>
      <c r="L23" s="68"/>
      <c r="M23" s="68"/>
      <c r="N23" s="68"/>
      <c r="O23" s="72"/>
      <c r="P23" s="70"/>
      <c r="Q23" s="70"/>
    </row>
    <row r="24" spans="1:17" ht="13.5" customHeight="1">
      <c r="A24" s="30"/>
      <c r="B24" s="407" t="s">
        <v>539</v>
      </c>
      <c r="C24" s="407"/>
      <c r="D24" s="36"/>
      <c r="E24" s="66" t="s">
        <v>47</v>
      </c>
      <c r="F24" s="67">
        <v>0</v>
      </c>
      <c r="G24" s="67" t="s">
        <v>49</v>
      </c>
      <c r="H24" s="68" t="s">
        <v>49</v>
      </c>
      <c r="I24" s="68">
        <v>0</v>
      </c>
      <c r="J24" s="68"/>
      <c r="K24" s="68"/>
      <c r="L24" s="68"/>
      <c r="M24" s="68"/>
      <c r="N24" s="68"/>
      <c r="O24" s="72"/>
      <c r="P24" s="70"/>
      <c r="Q24" s="70"/>
    </row>
    <row r="25" spans="1:17" ht="13.5" customHeight="1">
      <c r="A25" s="30"/>
      <c r="B25" s="407" t="s">
        <v>136</v>
      </c>
      <c r="C25" s="407"/>
      <c r="D25" s="36"/>
      <c r="E25" s="66" t="s">
        <v>47</v>
      </c>
      <c r="F25" s="67">
        <v>1550</v>
      </c>
      <c r="G25" s="67">
        <v>1160</v>
      </c>
      <c r="H25" s="68">
        <v>1467</v>
      </c>
      <c r="I25" s="68">
        <v>1471</v>
      </c>
      <c r="J25" s="68"/>
      <c r="K25" s="68"/>
      <c r="L25" s="68"/>
      <c r="M25" s="68"/>
      <c r="N25" s="68"/>
      <c r="O25" s="72"/>
      <c r="P25" s="70"/>
      <c r="Q25" s="70"/>
    </row>
    <row r="26" spans="1:18" ht="13.5" customHeight="1">
      <c r="A26" s="30"/>
      <c r="B26" s="407" t="s">
        <v>137</v>
      </c>
      <c r="C26" s="407"/>
      <c r="D26" s="36"/>
      <c r="E26" s="66" t="s">
        <v>47</v>
      </c>
      <c r="F26" s="67" t="s">
        <v>130</v>
      </c>
      <c r="G26" s="67">
        <v>768</v>
      </c>
      <c r="H26" s="67">
        <v>405</v>
      </c>
      <c r="I26" s="67">
        <v>866</v>
      </c>
      <c r="J26" s="68"/>
      <c r="K26" s="68"/>
      <c r="L26" s="68"/>
      <c r="M26" s="68"/>
      <c r="N26" s="68"/>
      <c r="O26" s="68"/>
      <c r="P26" s="68"/>
      <c r="Q26" s="68"/>
      <c r="R26" s="68">
        <v>0</v>
      </c>
    </row>
    <row r="27" spans="1:17" ht="13.5" customHeight="1">
      <c r="A27" s="30"/>
      <c r="B27" s="407" t="s">
        <v>138</v>
      </c>
      <c r="C27" s="407"/>
      <c r="D27" s="36"/>
      <c r="E27" s="66" t="s">
        <v>47</v>
      </c>
      <c r="F27" s="67" t="s">
        <v>130</v>
      </c>
      <c r="G27" s="67" t="s">
        <v>130</v>
      </c>
      <c r="H27" s="67" t="s">
        <v>130</v>
      </c>
      <c r="I27" s="67" t="s">
        <v>540</v>
      </c>
      <c r="J27" s="68"/>
      <c r="K27" s="68"/>
      <c r="L27" s="68"/>
      <c r="M27" s="68"/>
      <c r="N27" s="72"/>
      <c r="O27" s="68"/>
      <c r="P27" s="70"/>
      <c r="Q27" s="70"/>
    </row>
    <row r="28" spans="1:17" ht="13.5" customHeight="1">
      <c r="A28" s="30"/>
      <c r="B28" s="407" t="s">
        <v>139</v>
      </c>
      <c r="C28" s="407"/>
      <c r="D28" s="36"/>
      <c r="E28" s="66" t="s">
        <v>47</v>
      </c>
      <c r="F28" s="67">
        <v>0</v>
      </c>
      <c r="G28" s="67" t="s">
        <v>49</v>
      </c>
      <c r="H28" s="68" t="s">
        <v>49</v>
      </c>
      <c r="I28" s="68">
        <v>0</v>
      </c>
      <c r="J28" s="68"/>
      <c r="K28" s="68"/>
      <c r="L28" s="68"/>
      <c r="M28" s="68"/>
      <c r="N28" s="72"/>
      <c r="O28" s="68"/>
      <c r="P28" s="70"/>
      <c r="Q28" s="70"/>
    </row>
    <row r="29" spans="1:17" ht="13.5" customHeight="1">
      <c r="A29" s="30"/>
      <c r="B29" s="407" t="s">
        <v>140</v>
      </c>
      <c r="C29" s="407"/>
      <c r="D29" s="36"/>
      <c r="E29" s="66" t="s">
        <v>47</v>
      </c>
      <c r="F29" s="67">
        <v>0</v>
      </c>
      <c r="G29" s="67" t="s">
        <v>49</v>
      </c>
      <c r="H29" s="68" t="s">
        <v>49</v>
      </c>
      <c r="I29" s="68">
        <v>0</v>
      </c>
      <c r="J29" s="68"/>
      <c r="K29" s="68"/>
      <c r="L29" s="68"/>
      <c r="M29" s="68"/>
      <c r="N29" s="72"/>
      <c r="O29" s="68"/>
      <c r="P29" s="70"/>
      <c r="Q29" s="70"/>
    </row>
    <row r="30" spans="1:17" ht="13.5" customHeight="1">
      <c r="A30" s="30"/>
      <c r="B30" s="407" t="s">
        <v>141</v>
      </c>
      <c r="C30" s="407"/>
      <c r="D30" s="36"/>
      <c r="E30" s="66" t="s">
        <v>47</v>
      </c>
      <c r="F30" s="67">
        <v>226</v>
      </c>
      <c r="G30" s="67">
        <v>208</v>
      </c>
      <c r="H30" s="56">
        <v>174</v>
      </c>
      <c r="I30" s="56">
        <v>140</v>
      </c>
      <c r="J30" s="68"/>
      <c r="K30" s="68"/>
      <c r="L30" s="68"/>
      <c r="M30" s="68"/>
      <c r="N30" s="68"/>
      <c r="O30" s="68"/>
      <c r="P30" s="70"/>
      <c r="Q30" s="70"/>
    </row>
    <row r="31" spans="1:17" ht="13.5" customHeight="1">
      <c r="A31" s="30"/>
      <c r="B31" s="407" t="s">
        <v>142</v>
      </c>
      <c r="C31" s="407"/>
      <c r="D31" s="36"/>
      <c r="E31" s="66" t="s">
        <v>47</v>
      </c>
      <c r="F31" s="67">
        <v>0</v>
      </c>
      <c r="G31" s="67" t="s">
        <v>49</v>
      </c>
      <c r="H31" s="68" t="s">
        <v>49</v>
      </c>
      <c r="I31" s="68">
        <v>0</v>
      </c>
      <c r="J31" s="56"/>
      <c r="K31" s="73"/>
      <c r="L31" s="73"/>
      <c r="M31" s="73"/>
      <c r="N31" s="73"/>
      <c r="O31" s="73"/>
      <c r="P31" s="70"/>
      <c r="Q31" s="70"/>
    </row>
    <row r="32" spans="1:17" ht="13.5" customHeight="1">
      <c r="A32" s="30"/>
      <c r="B32" s="407" t="s">
        <v>143</v>
      </c>
      <c r="C32" s="407"/>
      <c r="D32" s="36"/>
      <c r="E32" s="66" t="s">
        <v>47</v>
      </c>
      <c r="F32" s="67">
        <v>0</v>
      </c>
      <c r="G32" s="67" t="s">
        <v>49</v>
      </c>
      <c r="H32" s="68" t="s">
        <v>49</v>
      </c>
      <c r="I32" s="68">
        <v>0</v>
      </c>
      <c r="J32" s="56"/>
      <c r="K32" s="73"/>
      <c r="L32" s="73"/>
      <c r="M32" s="73"/>
      <c r="N32" s="73"/>
      <c r="O32" s="73"/>
      <c r="P32" s="70"/>
      <c r="Q32" s="70"/>
    </row>
    <row r="33" spans="1:17" ht="13.5" customHeight="1">
      <c r="A33" s="30"/>
      <c r="B33" s="407" t="s">
        <v>144</v>
      </c>
      <c r="C33" s="407"/>
      <c r="D33" s="36"/>
      <c r="E33" s="66" t="s">
        <v>47</v>
      </c>
      <c r="F33" s="67">
        <v>0</v>
      </c>
      <c r="G33" s="67" t="s">
        <v>49</v>
      </c>
      <c r="H33" s="68" t="s">
        <v>49</v>
      </c>
      <c r="I33" s="68">
        <v>0</v>
      </c>
      <c r="J33" s="56"/>
      <c r="K33" s="73"/>
      <c r="L33" s="73"/>
      <c r="M33" s="73"/>
      <c r="N33" s="73"/>
      <c r="O33" s="73"/>
      <c r="P33" s="70"/>
      <c r="Q33" s="70"/>
    </row>
    <row r="34" spans="1:17" ht="13.5" customHeight="1">
      <c r="A34" s="30"/>
      <c r="B34" s="407" t="s">
        <v>145</v>
      </c>
      <c r="C34" s="407"/>
      <c r="D34" s="36"/>
      <c r="E34" s="66" t="s">
        <v>47</v>
      </c>
      <c r="F34" s="67">
        <v>0</v>
      </c>
      <c r="G34" s="67" t="s">
        <v>49</v>
      </c>
      <c r="H34" s="68" t="s">
        <v>49</v>
      </c>
      <c r="I34" s="68">
        <v>0</v>
      </c>
      <c r="J34" s="56"/>
      <c r="K34" s="73"/>
      <c r="L34" s="73"/>
      <c r="M34" s="73"/>
      <c r="N34" s="73"/>
      <c r="O34" s="73"/>
      <c r="P34" s="70"/>
      <c r="Q34" s="70"/>
    </row>
    <row r="35" spans="1:17" ht="13.5" customHeight="1">
      <c r="A35" s="30"/>
      <c r="B35" s="407" t="s">
        <v>146</v>
      </c>
      <c r="C35" s="407"/>
      <c r="D35" s="36"/>
      <c r="E35" s="66" t="s">
        <v>47</v>
      </c>
      <c r="F35" s="67" t="s">
        <v>130</v>
      </c>
      <c r="G35" s="67" t="s">
        <v>130</v>
      </c>
      <c r="H35" s="67" t="s">
        <v>130</v>
      </c>
      <c r="I35" s="67" t="s">
        <v>534</v>
      </c>
      <c r="J35" s="68"/>
      <c r="K35" s="68"/>
      <c r="L35" s="68"/>
      <c r="M35" s="72"/>
      <c r="N35" s="68"/>
      <c r="O35" s="68"/>
      <c r="P35" s="70"/>
      <c r="Q35" s="70"/>
    </row>
    <row r="36" spans="1:17" ht="13.5" customHeight="1">
      <c r="A36" s="30"/>
      <c r="B36" s="407" t="s">
        <v>147</v>
      </c>
      <c r="C36" s="407"/>
      <c r="D36" s="36"/>
      <c r="E36" s="66" t="s">
        <v>47</v>
      </c>
      <c r="F36" s="67">
        <v>2705</v>
      </c>
      <c r="G36" s="67">
        <v>1850</v>
      </c>
      <c r="H36" s="56">
        <v>1406</v>
      </c>
      <c r="I36" s="56">
        <v>1440</v>
      </c>
      <c r="J36" s="45"/>
      <c r="K36" s="68"/>
      <c r="L36" s="68"/>
      <c r="M36" s="68"/>
      <c r="N36" s="68"/>
      <c r="O36" s="68"/>
      <c r="P36" s="70"/>
      <c r="Q36" s="70"/>
    </row>
    <row r="37" spans="1:17" ht="13.5" customHeight="1">
      <c r="A37" s="30"/>
      <c r="B37" s="407" t="s">
        <v>541</v>
      </c>
      <c r="C37" s="407"/>
      <c r="D37" s="36"/>
      <c r="E37" s="66" t="s">
        <v>47</v>
      </c>
      <c r="F37" s="67">
        <v>260</v>
      </c>
      <c r="G37" s="67">
        <v>136</v>
      </c>
      <c r="H37" s="68">
        <v>246</v>
      </c>
      <c r="I37" s="68">
        <v>169</v>
      </c>
      <c r="J37" s="72"/>
      <c r="K37" s="68"/>
      <c r="L37" s="68"/>
      <c r="M37" s="68"/>
      <c r="N37" s="68"/>
      <c r="O37" s="68"/>
      <c r="P37" s="70"/>
      <c r="Q37" s="70"/>
    </row>
    <row r="38" spans="1:17" ht="13.5" customHeight="1">
      <c r="A38" s="30"/>
      <c r="B38" s="407" t="s">
        <v>542</v>
      </c>
      <c r="C38" s="407"/>
      <c r="D38" s="36"/>
      <c r="E38" s="66" t="s">
        <v>47</v>
      </c>
      <c r="F38" s="67">
        <v>1431</v>
      </c>
      <c r="G38" s="67">
        <v>1258</v>
      </c>
      <c r="H38" s="56">
        <v>1309</v>
      </c>
      <c r="I38" s="56">
        <v>1570</v>
      </c>
      <c r="J38" s="45"/>
      <c r="K38" s="56"/>
      <c r="L38" s="56"/>
      <c r="M38" s="56"/>
      <c r="N38" s="56"/>
      <c r="O38" s="56"/>
      <c r="P38" s="70"/>
      <c r="Q38" s="70"/>
    </row>
    <row r="39" spans="1:17" ht="13.5" customHeight="1">
      <c r="A39" s="30"/>
      <c r="B39" s="407" t="s">
        <v>543</v>
      </c>
      <c r="C39" s="407"/>
      <c r="D39" s="36"/>
      <c r="E39" s="66" t="s">
        <v>47</v>
      </c>
      <c r="F39" s="67">
        <v>1441</v>
      </c>
      <c r="G39" s="67">
        <v>966</v>
      </c>
      <c r="H39" s="68">
        <v>1228</v>
      </c>
      <c r="I39" s="68">
        <v>1158</v>
      </c>
      <c r="J39" s="45"/>
      <c r="K39" s="72"/>
      <c r="L39" s="68"/>
      <c r="M39" s="68"/>
      <c r="N39" s="68"/>
      <c r="O39" s="68"/>
      <c r="P39" s="70"/>
      <c r="Q39" s="70"/>
    </row>
    <row r="40" spans="1:17" ht="13.5" customHeight="1">
      <c r="A40" s="30"/>
      <c r="B40" s="407" t="s">
        <v>148</v>
      </c>
      <c r="C40" s="407"/>
      <c r="D40" s="36"/>
      <c r="E40" s="66" t="s">
        <v>47</v>
      </c>
      <c r="F40" s="67">
        <v>4377</v>
      </c>
      <c r="G40" s="67">
        <v>5768</v>
      </c>
      <c r="H40" s="68">
        <v>6028</v>
      </c>
      <c r="I40" s="68">
        <v>5626</v>
      </c>
      <c r="J40" s="45"/>
      <c r="K40" s="72"/>
      <c r="L40" s="72"/>
      <c r="M40" s="74"/>
      <c r="N40" s="68"/>
      <c r="O40" s="68"/>
      <c r="P40" s="70"/>
      <c r="Q40" s="70"/>
    </row>
    <row r="41" spans="1:16" ht="13.5" customHeight="1">
      <c r="A41" s="37"/>
      <c r="B41" s="37"/>
      <c r="C41" s="37"/>
      <c r="D41" s="37"/>
      <c r="E41" s="75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8"/>
    </row>
    <row r="42" spans="1:3" ht="13.5">
      <c r="A42" s="495" t="s">
        <v>149</v>
      </c>
      <c r="B42" s="495"/>
      <c r="C42" s="495" t="s">
        <v>544</v>
      </c>
    </row>
    <row r="43" spans="1:3" ht="13.5">
      <c r="A43" s="496" t="s">
        <v>545</v>
      </c>
      <c r="B43" s="495"/>
      <c r="C43" s="497" t="s">
        <v>546</v>
      </c>
    </row>
    <row r="44" ht="13.5">
      <c r="B44" s="495"/>
    </row>
  </sheetData>
  <sheetProtection/>
  <mergeCells count="35">
    <mergeCell ref="B36:C36"/>
    <mergeCell ref="B37:C37"/>
    <mergeCell ref="B38:C38"/>
    <mergeCell ref="B39:C39"/>
    <mergeCell ref="B40:C40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4:D4"/>
    <mergeCell ref="B6:C6"/>
    <mergeCell ref="B8:C8"/>
    <mergeCell ref="B9:C9"/>
    <mergeCell ref="B10:C10"/>
    <mergeCell ref="B11:C11"/>
  </mergeCells>
  <printOptions horizontalCentered="1" vertic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11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5"/>
  <cols>
    <col min="1" max="1" width="1.57421875" style="16" customWidth="1"/>
    <col min="2" max="2" width="2.57421875" style="16" customWidth="1"/>
    <col min="3" max="3" width="16.57421875" style="16" customWidth="1"/>
    <col min="4" max="4" width="1.57421875" style="16" customWidth="1"/>
    <col min="5" max="9" width="14.7109375" style="16" customWidth="1"/>
    <col min="10" max="16384" width="9.00390625" style="16" customWidth="1"/>
  </cols>
  <sheetData>
    <row r="1" spans="1:8" ht="13.5">
      <c r="A1" s="17" t="s">
        <v>547</v>
      </c>
      <c r="B1" s="17"/>
      <c r="C1" s="15"/>
      <c r="D1" s="15"/>
      <c r="E1" s="15"/>
      <c r="F1" s="15"/>
      <c r="G1" s="15"/>
      <c r="H1" s="15"/>
    </row>
    <row r="2" spans="1:9" ht="14.25" thickBot="1">
      <c r="A2" s="15"/>
      <c r="B2" s="15"/>
      <c r="C2" s="15"/>
      <c r="D2" s="15"/>
      <c r="E2" s="15"/>
      <c r="F2" s="15"/>
      <c r="G2" s="60"/>
      <c r="H2" s="60"/>
      <c r="I2" s="60" t="s">
        <v>548</v>
      </c>
    </row>
    <row r="3" spans="1:9" ht="18" customHeight="1" thickTop="1">
      <c r="A3" s="408" t="s">
        <v>549</v>
      </c>
      <c r="B3" s="409"/>
      <c r="C3" s="409"/>
      <c r="D3" s="409"/>
      <c r="E3" s="364" t="s">
        <v>274</v>
      </c>
      <c r="F3" s="20" t="s">
        <v>529</v>
      </c>
      <c r="G3" s="20" t="s">
        <v>550</v>
      </c>
      <c r="H3" s="21" t="s">
        <v>551</v>
      </c>
      <c r="I3" s="21" t="s">
        <v>552</v>
      </c>
    </row>
    <row r="4" spans="1:5" ht="7.5" customHeight="1">
      <c r="A4" s="18"/>
      <c r="B4" s="18"/>
      <c r="C4" s="30"/>
      <c r="D4" s="498"/>
      <c r="E4" s="499"/>
    </row>
    <row r="5" spans="1:9" s="28" customFormat="1" ht="13.5">
      <c r="A5" s="61"/>
      <c r="B5" s="410" t="s">
        <v>553</v>
      </c>
      <c r="C5" s="410"/>
      <c r="D5" s="500"/>
      <c r="E5" s="63">
        <v>109089</v>
      </c>
      <c r="F5" s="63">
        <v>127349</v>
      </c>
      <c r="G5" s="29">
        <v>114165</v>
      </c>
      <c r="H5" s="29">
        <v>128978</v>
      </c>
      <c r="I5" s="29">
        <v>120992</v>
      </c>
    </row>
    <row r="6" spans="1:9" ht="7.5" customHeight="1">
      <c r="A6" s="30"/>
      <c r="B6" s="30"/>
      <c r="C6" s="30"/>
      <c r="D6" s="498"/>
      <c r="E6" s="84"/>
      <c r="F6" s="79"/>
      <c r="G6" s="79"/>
      <c r="H6" s="79"/>
      <c r="I6" s="79"/>
    </row>
    <row r="7" spans="1:9" ht="13.5">
      <c r="A7" s="18"/>
      <c r="B7" s="407" t="s">
        <v>554</v>
      </c>
      <c r="C7" s="407"/>
      <c r="D7" s="501"/>
      <c r="E7" s="45">
        <v>97502</v>
      </c>
      <c r="F7" s="45">
        <v>114080</v>
      </c>
      <c r="G7" s="79">
        <v>101751</v>
      </c>
      <c r="H7" s="79">
        <v>117677</v>
      </c>
      <c r="I7" s="79">
        <v>110803</v>
      </c>
    </row>
    <row r="8" spans="1:9" ht="13.5">
      <c r="A8" s="30"/>
      <c r="B8" s="30"/>
      <c r="C8" s="36" t="s">
        <v>150</v>
      </c>
      <c r="D8" s="93"/>
      <c r="E8" s="84">
        <v>370</v>
      </c>
      <c r="F8" s="80" t="s">
        <v>130</v>
      </c>
      <c r="G8" s="80">
        <v>483</v>
      </c>
      <c r="H8" s="80">
        <v>508</v>
      </c>
      <c r="I8" s="80">
        <v>240</v>
      </c>
    </row>
    <row r="9" spans="1:9" ht="13.5">
      <c r="A9" s="30"/>
      <c r="B9" s="30"/>
      <c r="C9" s="36" t="s">
        <v>151</v>
      </c>
      <c r="D9" s="93"/>
      <c r="E9" s="84">
        <v>23</v>
      </c>
      <c r="F9" s="79">
        <v>57</v>
      </c>
      <c r="G9" s="79">
        <v>32</v>
      </c>
      <c r="H9" s="79">
        <v>18</v>
      </c>
      <c r="I9" s="79">
        <v>57</v>
      </c>
    </row>
    <row r="10" spans="1:9" ht="13.5">
      <c r="A10" s="30"/>
      <c r="B10" s="30"/>
      <c r="C10" s="36" t="s">
        <v>152</v>
      </c>
      <c r="D10" s="93"/>
      <c r="E10" s="84">
        <v>879</v>
      </c>
      <c r="F10" s="79">
        <v>860</v>
      </c>
      <c r="G10" s="79">
        <v>828</v>
      </c>
      <c r="H10" s="79">
        <v>886</v>
      </c>
      <c r="I10" s="79">
        <v>169</v>
      </c>
    </row>
    <row r="11" spans="1:9" ht="13.5">
      <c r="A11" s="30"/>
      <c r="B11" s="30"/>
      <c r="C11" s="36" t="s">
        <v>153</v>
      </c>
      <c r="D11" s="93"/>
      <c r="E11" s="84">
        <v>18</v>
      </c>
      <c r="F11" s="79">
        <v>16</v>
      </c>
      <c r="G11" s="79">
        <v>35</v>
      </c>
      <c r="H11" s="79">
        <v>18</v>
      </c>
      <c r="I11" s="79">
        <v>17</v>
      </c>
    </row>
    <row r="12" spans="1:9" ht="13.5">
      <c r="A12" s="30"/>
      <c r="B12" s="30"/>
      <c r="C12" s="36" t="s">
        <v>555</v>
      </c>
      <c r="D12" s="93"/>
      <c r="E12" s="502">
        <v>1</v>
      </c>
      <c r="F12" s="80" t="s">
        <v>130</v>
      </c>
      <c r="G12" s="80">
        <v>0</v>
      </c>
      <c r="H12" s="80">
        <v>1</v>
      </c>
      <c r="I12" s="80">
        <v>1</v>
      </c>
    </row>
    <row r="13" spans="1:9" ht="13.5">
      <c r="A13" s="30"/>
      <c r="B13" s="30"/>
      <c r="C13" s="36" t="s">
        <v>556</v>
      </c>
      <c r="D13" s="93"/>
      <c r="E13" s="502">
        <v>5</v>
      </c>
      <c r="F13" s="80">
        <v>4</v>
      </c>
      <c r="G13" s="80">
        <v>8</v>
      </c>
      <c r="H13" s="79">
        <v>6</v>
      </c>
      <c r="I13" s="79">
        <v>100</v>
      </c>
    </row>
    <row r="14" spans="1:9" ht="13.5">
      <c r="A14" s="30"/>
      <c r="B14" s="30"/>
      <c r="C14" s="36" t="s">
        <v>557</v>
      </c>
      <c r="D14" s="93"/>
      <c r="E14" s="502">
        <v>3</v>
      </c>
      <c r="F14" s="80" t="s">
        <v>130</v>
      </c>
      <c r="G14" s="80">
        <v>13</v>
      </c>
      <c r="H14" s="80">
        <v>44</v>
      </c>
      <c r="I14" s="80">
        <v>10</v>
      </c>
    </row>
    <row r="15" spans="1:9" ht="13.5">
      <c r="A15" s="30"/>
      <c r="B15" s="30"/>
      <c r="C15" s="36" t="s">
        <v>154</v>
      </c>
      <c r="D15" s="93"/>
      <c r="E15" s="84">
        <v>1908</v>
      </c>
      <c r="F15" s="79">
        <v>3615</v>
      </c>
      <c r="G15" s="79">
        <v>4622</v>
      </c>
      <c r="H15" s="79">
        <v>5950</v>
      </c>
      <c r="I15" s="79">
        <v>3717</v>
      </c>
    </row>
    <row r="16" spans="1:9" ht="13.5">
      <c r="A16" s="30"/>
      <c r="B16" s="30"/>
      <c r="C16" s="36" t="s">
        <v>155</v>
      </c>
      <c r="D16" s="93"/>
      <c r="E16" s="84">
        <v>5226</v>
      </c>
      <c r="F16" s="79">
        <v>7897</v>
      </c>
      <c r="G16" s="79">
        <v>3943</v>
      </c>
      <c r="H16" s="79">
        <v>6435</v>
      </c>
      <c r="I16" s="79">
        <v>10338</v>
      </c>
    </row>
    <row r="17" spans="1:9" ht="13.5">
      <c r="A17" s="30"/>
      <c r="B17" s="30"/>
      <c r="C17" s="36" t="s">
        <v>156</v>
      </c>
      <c r="D17" s="93"/>
      <c r="E17" s="84">
        <v>12106</v>
      </c>
      <c r="F17" s="79">
        <v>13877</v>
      </c>
      <c r="G17" s="79">
        <v>15954</v>
      </c>
      <c r="H17" s="79">
        <v>11426</v>
      </c>
      <c r="I17" s="79">
        <v>17025</v>
      </c>
    </row>
    <row r="18" spans="1:9" ht="13.5">
      <c r="A18" s="30"/>
      <c r="B18" s="30"/>
      <c r="C18" s="36" t="s">
        <v>157</v>
      </c>
      <c r="D18" s="93"/>
      <c r="E18" s="84">
        <v>213</v>
      </c>
      <c r="F18" s="79">
        <v>158</v>
      </c>
      <c r="G18" s="79">
        <v>101</v>
      </c>
      <c r="H18" s="79">
        <v>152</v>
      </c>
      <c r="I18" s="79">
        <v>117</v>
      </c>
    </row>
    <row r="19" spans="1:9" ht="13.5">
      <c r="A19" s="30"/>
      <c r="B19" s="30"/>
      <c r="C19" s="36" t="s">
        <v>158</v>
      </c>
      <c r="D19" s="93"/>
      <c r="E19" s="84">
        <v>33399</v>
      </c>
      <c r="F19" s="79">
        <v>45116</v>
      </c>
      <c r="G19" s="79">
        <v>30154</v>
      </c>
      <c r="H19" s="79">
        <v>43610</v>
      </c>
      <c r="I19" s="79">
        <v>32970</v>
      </c>
    </row>
    <row r="20" spans="1:9" ht="13.5">
      <c r="A20" s="30"/>
      <c r="B20" s="30"/>
      <c r="C20" s="36" t="s">
        <v>159</v>
      </c>
      <c r="D20" s="93"/>
      <c r="E20" s="84">
        <v>417</v>
      </c>
      <c r="F20" s="79">
        <v>742</v>
      </c>
      <c r="G20" s="79">
        <v>597</v>
      </c>
      <c r="H20" s="79">
        <v>356</v>
      </c>
      <c r="I20" s="79">
        <v>462</v>
      </c>
    </row>
    <row r="21" spans="1:9" ht="13.5">
      <c r="A21" s="30"/>
      <c r="B21" s="30"/>
      <c r="C21" s="36" t="s">
        <v>160</v>
      </c>
      <c r="D21" s="93"/>
      <c r="E21" s="84">
        <v>18177</v>
      </c>
      <c r="F21" s="79">
        <v>17486</v>
      </c>
      <c r="G21" s="79">
        <v>22227</v>
      </c>
      <c r="H21" s="79">
        <v>23475</v>
      </c>
      <c r="I21" s="79">
        <v>13748</v>
      </c>
    </row>
    <row r="22" spans="1:9" ht="13.5">
      <c r="A22" s="30"/>
      <c r="B22" s="30"/>
      <c r="C22" s="36" t="s">
        <v>161</v>
      </c>
      <c r="D22" s="93"/>
      <c r="E22" s="84">
        <v>3</v>
      </c>
      <c r="F22" s="79">
        <v>174</v>
      </c>
      <c r="G22" s="79">
        <v>24</v>
      </c>
      <c r="H22" s="79">
        <v>31</v>
      </c>
      <c r="I22" s="79">
        <v>10</v>
      </c>
    </row>
    <row r="23" spans="1:9" ht="13.5">
      <c r="A23" s="30"/>
      <c r="B23" s="30"/>
      <c r="C23" s="36" t="s">
        <v>162</v>
      </c>
      <c r="D23" s="93"/>
      <c r="E23" s="84">
        <v>9368</v>
      </c>
      <c r="F23" s="79">
        <v>8053</v>
      </c>
      <c r="G23" s="79">
        <v>7481</v>
      </c>
      <c r="H23" s="79">
        <v>9817</v>
      </c>
      <c r="I23" s="79">
        <v>17963</v>
      </c>
    </row>
    <row r="24" spans="1:9" ht="13.5">
      <c r="A24" s="30"/>
      <c r="B24" s="30"/>
      <c r="C24" s="36" t="s">
        <v>163</v>
      </c>
      <c r="D24" s="93"/>
      <c r="E24" s="84">
        <v>218</v>
      </c>
      <c r="F24" s="79">
        <v>224</v>
      </c>
      <c r="G24" s="79">
        <v>196</v>
      </c>
      <c r="H24" s="79">
        <v>159</v>
      </c>
      <c r="I24" s="79">
        <v>186</v>
      </c>
    </row>
    <row r="25" spans="1:9" ht="13.5">
      <c r="A25" s="30"/>
      <c r="B25" s="30"/>
      <c r="C25" s="36" t="s">
        <v>164</v>
      </c>
      <c r="D25" s="93"/>
      <c r="E25" s="84">
        <v>3572</v>
      </c>
      <c r="F25" s="79">
        <v>4486</v>
      </c>
      <c r="G25" s="79">
        <v>4766</v>
      </c>
      <c r="H25" s="79">
        <v>4283</v>
      </c>
      <c r="I25" s="79">
        <v>3818</v>
      </c>
    </row>
    <row r="26" spans="1:9" ht="13.5">
      <c r="A26" s="30"/>
      <c r="B26" s="30"/>
      <c r="C26" s="36" t="s">
        <v>558</v>
      </c>
      <c r="D26" s="93"/>
      <c r="E26" s="502">
        <v>98</v>
      </c>
      <c r="F26" s="80">
        <v>119</v>
      </c>
      <c r="G26" s="80">
        <v>166</v>
      </c>
      <c r="H26" s="79">
        <v>199</v>
      </c>
      <c r="I26" s="79">
        <v>278</v>
      </c>
    </row>
    <row r="27" spans="1:9" ht="13.5">
      <c r="A27" s="30"/>
      <c r="B27" s="30"/>
      <c r="C27" s="36" t="s">
        <v>559</v>
      </c>
      <c r="D27" s="93"/>
      <c r="E27" s="67">
        <v>0</v>
      </c>
      <c r="F27" s="67">
        <v>0</v>
      </c>
      <c r="G27" s="67">
        <v>0</v>
      </c>
      <c r="H27" s="79">
        <v>0</v>
      </c>
      <c r="I27" s="79">
        <v>0</v>
      </c>
    </row>
    <row r="28" spans="1:9" ht="13.5">
      <c r="A28" s="30"/>
      <c r="B28" s="30"/>
      <c r="C28" s="36" t="s">
        <v>560</v>
      </c>
      <c r="D28" s="93"/>
      <c r="E28" s="67">
        <v>0</v>
      </c>
      <c r="F28" s="67">
        <v>0</v>
      </c>
      <c r="G28" s="67">
        <v>0</v>
      </c>
      <c r="H28" s="67">
        <v>0</v>
      </c>
      <c r="I28" s="67">
        <v>0</v>
      </c>
    </row>
    <row r="29" spans="1:9" ht="13.5">
      <c r="A29" s="30"/>
      <c r="B29" s="30"/>
      <c r="C29" s="36" t="s">
        <v>165</v>
      </c>
      <c r="D29" s="93"/>
      <c r="E29" s="84">
        <v>152</v>
      </c>
      <c r="F29" s="79">
        <v>6</v>
      </c>
      <c r="G29" s="79">
        <v>52</v>
      </c>
      <c r="H29" s="79">
        <v>66</v>
      </c>
      <c r="I29" s="79">
        <v>10</v>
      </c>
    </row>
    <row r="30" spans="1:9" ht="13.5">
      <c r="A30" s="30"/>
      <c r="B30" s="30"/>
      <c r="C30" s="36" t="s">
        <v>166</v>
      </c>
      <c r="D30" s="93"/>
      <c r="E30" s="84">
        <v>1008</v>
      </c>
      <c r="F30" s="79">
        <v>769</v>
      </c>
      <c r="G30" s="79">
        <v>1055</v>
      </c>
      <c r="H30" s="79">
        <v>997</v>
      </c>
      <c r="I30" s="79">
        <v>793</v>
      </c>
    </row>
    <row r="31" spans="1:9" ht="13.5">
      <c r="A31" s="30"/>
      <c r="B31" s="30"/>
      <c r="C31" s="36" t="s">
        <v>167</v>
      </c>
      <c r="D31" s="93"/>
      <c r="E31" s="84">
        <v>511</v>
      </c>
      <c r="F31" s="79">
        <v>608</v>
      </c>
      <c r="G31" s="79">
        <v>380</v>
      </c>
      <c r="H31" s="79">
        <v>418</v>
      </c>
      <c r="I31" s="79">
        <v>630</v>
      </c>
    </row>
    <row r="32" spans="1:9" ht="13.5">
      <c r="A32" s="30"/>
      <c r="B32" s="30"/>
      <c r="C32" s="36" t="s">
        <v>168</v>
      </c>
      <c r="D32" s="93"/>
      <c r="E32" s="84">
        <v>22</v>
      </c>
      <c r="F32" s="79">
        <v>34</v>
      </c>
      <c r="G32" s="79">
        <v>20</v>
      </c>
      <c r="H32" s="80">
        <v>9</v>
      </c>
      <c r="I32" s="80">
        <v>27</v>
      </c>
    </row>
    <row r="33" spans="1:9" ht="13.5">
      <c r="A33" s="30"/>
      <c r="B33" s="30"/>
      <c r="C33" s="36" t="s">
        <v>169</v>
      </c>
      <c r="D33" s="93"/>
      <c r="E33" s="84">
        <v>743</v>
      </c>
      <c r="F33" s="79">
        <v>615</v>
      </c>
      <c r="G33" s="79">
        <v>631</v>
      </c>
      <c r="H33" s="79">
        <v>678</v>
      </c>
      <c r="I33" s="79">
        <v>831</v>
      </c>
    </row>
    <row r="34" spans="1:9" ht="13.5">
      <c r="A34" s="30"/>
      <c r="B34" s="30"/>
      <c r="C34" s="36" t="s">
        <v>561</v>
      </c>
      <c r="D34" s="93"/>
      <c r="E34" s="84">
        <v>796</v>
      </c>
      <c r="F34" s="365">
        <v>1051</v>
      </c>
      <c r="G34" s="365">
        <v>773</v>
      </c>
      <c r="H34" s="365">
        <v>729</v>
      </c>
      <c r="I34" s="365">
        <v>965</v>
      </c>
    </row>
    <row r="35" spans="1:9" ht="13.5">
      <c r="A35" s="30"/>
      <c r="B35" s="30"/>
      <c r="C35" s="36" t="s">
        <v>170</v>
      </c>
      <c r="D35" s="93"/>
      <c r="E35" s="84">
        <v>20</v>
      </c>
      <c r="F35" s="79">
        <v>18</v>
      </c>
      <c r="G35" s="79">
        <v>21</v>
      </c>
      <c r="H35" s="79">
        <v>19</v>
      </c>
      <c r="I35" s="79">
        <v>20</v>
      </c>
    </row>
    <row r="36" spans="1:9" ht="13.5">
      <c r="A36" s="30"/>
      <c r="B36" s="30"/>
      <c r="C36" s="36" t="s">
        <v>171</v>
      </c>
      <c r="D36" s="93"/>
      <c r="E36" s="84">
        <v>461</v>
      </c>
      <c r="F36" s="79">
        <v>357</v>
      </c>
      <c r="G36" s="79">
        <v>314</v>
      </c>
      <c r="H36" s="79">
        <v>548</v>
      </c>
      <c r="I36" s="79">
        <v>303</v>
      </c>
    </row>
    <row r="37" spans="1:9" ht="13.5">
      <c r="A37" s="30"/>
      <c r="B37" s="30"/>
      <c r="C37" s="36" t="s">
        <v>172</v>
      </c>
      <c r="D37" s="93"/>
      <c r="E37" s="84">
        <v>985</v>
      </c>
      <c r="F37" s="79">
        <v>1048</v>
      </c>
      <c r="G37" s="79">
        <v>762</v>
      </c>
      <c r="H37" s="79">
        <v>866</v>
      </c>
      <c r="I37" s="79">
        <v>745</v>
      </c>
    </row>
    <row r="38" spans="1:9" ht="13.5">
      <c r="A38" s="30"/>
      <c r="B38" s="30"/>
      <c r="C38" s="36" t="s">
        <v>352</v>
      </c>
      <c r="D38" s="93"/>
      <c r="E38" s="84">
        <v>201</v>
      </c>
      <c r="F38" s="79">
        <v>187</v>
      </c>
      <c r="G38" s="79">
        <v>222</v>
      </c>
      <c r="H38" s="79">
        <v>206</v>
      </c>
      <c r="I38" s="79">
        <v>206</v>
      </c>
    </row>
    <row r="39" spans="1:9" ht="13.5">
      <c r="A39" s="30"/>
      <c r="B39" s="30"/>
      <c r="C39" s="36" t="s">
        <v>562</v>
      </c>
      <c r="D39" s="93"/>
      <c r="E39" s="67">
        <v>0</v>
      </c>
      <c r="F39" s="67">
        <v>0</v>
      </c>
      <c r="G39" s="67">
        <v>0</v>
      </c>
      <c r="H39" s="67">
        <v>0</v>
      </c>
      <c r="I39" s="67">
        <v>0</v>
      </c>
    </row>
    <row r="40" spans="1:9" ht="13.5">
      <c r="A40" s="30"/>
      <c r="B40" s="30"/>
      <c r="C40" s="36" t="s">
        <v>173</v>
      </c>
      <c r="D40" s="93"/>
      <c r="E40" s="84">
        <v>157</v>
      </c>
      <c r="F40" s="79">
        <v>201</v>
      </c>
      <c r="G40" s="79">
        <v>165</v>
      </c>
      <c r="H40" s="79">
        <v>170</v>
      </c>
      <c r="I40" s="79">
        <v>114</v>
      </c>
    </row>
    <row r="41" spans="1:9" ht="13.5">
      <c r="A41" s="30"/>
      <c r="B41" s="30"/>
      <c r="C41" s="36" t="s">
        <v>174</v>
      </c>
      <c r="D41" s="93"/>
      <c r="E41" s="84">
        <v>277</v>
      </c>
      <c r="F41" s="79">
        <v>141</v>
      </c>
      <c r="G41" s="79">
        <v>481</v>
      </c>
      <c r="H41" s="79">
        <v>212</v>
      </c>
      <c r="I41" s="79">
        <v>370</v>
      </c>
    </row>
    <row r="42" spans="1:9" ht="13.5">
      <c r="A42" s="30"/>
      <c r="B42" s="30"/>
      <c r="C42" s="36" t="s">
        <v>175</v>
      </c>
      <c r="D42" s="93"/>
      <c r="E42" s="84">
        <v>6163</v>
      </c>
      <c r="F42" s="79">
        <v>5470</v>
      </c>
      <c r="G42" s="79">
        <v>5245</v>
      </c>
      <c r="H42" s="79">
        <v>5388</v>
      </c>
      <c r="I42" s="79">
        <v>4561</v>
      </c>
    </row>
    <row r="43" spans="1:9" ht="7.5" customHeight="1">
      <c r="A43" s="30"/>
      <c r="B43" s="30"/>
      <c r="C43" s="36"/>
      <c r="D43" s="93"/>
      <c r="E43" s="84"/>
      <c r="F43" s="79"/>
      <c r="G43" s="79"/>
      <c r="H43" s="79"/>
      <c r="I43" s="79"/>
    </row>
    <row r="44" spans="1:9" ht="13.5">
      <c r="A44" s="18" t="s">
        <v>176</v>
      </c>
      <c r="B44" s="407" t="s">
        <v>563</v>
      </c>
      <c r="C44" s="407"/>
      <c r="D44" s="498"/>
      <c r="E44" s="84">
        <v>51</v>
      </c>
      <c r="F44" s="79">
        <v>20</v>
      </c>
      <c r="G44" s="79">
        <v>19</v>
      </c>
      <c r="H44" s="79">
        <v>25</v>
      </c>
      <c r="I44" s="79">
        <v>30</v>
      </c>
    </row>
    <row r="45" spans="1:9" ht="13.5">
      <c r="A45" s="18"/>
      <c r="B45" s="36"/>
      <c r="C45" s="36" t="s">
        <v>564</v>
      </c>
      <c r="D45" s="498"/>
      <c r="E45" s="67">
        <v>0</v>
      </c>
      <c r="F45" s="67">
        <v>0</v>
      </c>
      <c r="G45" s="67">
        <v>0</v>
      </c>
      <c r="H45" s="67">
        <v>0</v>
      </c>
      <c r="I45" s="67">
        <v>0</v>
      </c>
    </row>
    <row r="46" spans="1:9" ht="13.5">
      <c r="A46" s="18"/>
      <c r="B46" s="36"/>
      <c r="C46" s="36" t="s">
        <v>565</v>
      </c>
      <c r="D46" s="498"/>
      <c r="E46" s="502">
        <v>1</v>
      </c>
      <c r="F46" s="80">
        <v>1</v>
      </c>
      <c r="G46" s="80">
        <v>1</v>
      </c>
      <c r="H46" s="79">
        <v>0</v>
      </c>
      <c r="I46" s="79">
        <v>0</v>
      </c>
    </row>
    <row r="47" spans="1:9" ht="13.5">
      <c r="A47" s="18"/>
      <c r="B47" s="36"/>
      <c r="C47" s="36" t="s">
        <v>177</v>
      </c>
      <c r="D47" s="498"/>
      <c r="E47" s="502">
        <v>50</v>
      </c>
      <c r="F47" s="80">
        <v>18</v>
      </c>
      <c r="G47" s="80">
        <v>18</v>
      </c>
      <c r="H47" s="79">
        <v>25</v>
      </c>
      <c r="I47" s="79">
        <v>30</v>
      </c>
    </row>
    <row r="48" spans="1:9" ht="7.5" customHeight="1">
      <c r="A48" s="18"/>
      <c r="B48" s="18"/>
      <c r="C48" s="30"/>
      <c r="D48" s="498"/>
      <c r="E48" s="84"/>
      <c r="F48" s="79"/>
      <c r="G48" s="79"/>
      <c r="H48" s="79"/>
      <c r="I48" s="79"/>
    </row>
    <row r="49" spans="1:9" ht="13.5">
      <c r="A49" s="35"/>
      <c r="B49" s="407" t="s">
        <v>566</v>
      </c>
      <c r="C49" s="407"/>
      <c r="D49" s="498"/>
      <c r="E49" s="45">
        <v>4195</v>
      </c>
      <c r="F49" s="45">
        <v>4000</v>
      </c>
      <c r="G49" s="79">
        <v>5059</v>
      </c>
      <c r="H49" s="79">
        <v>5786</v>
      </c>
      <c r="I49" s="79">
        <v>5354</v>
      </c>
    </row>
    <row r="50" spans="1:9" ht="13.5">
      <c r="A50" s="35"/>
      <c r="B50" s="35"/>
      <c r="C50" s="65" t="s">
        <v>178</v>
      </c>
      <c r="D50" s="277"/>
      <c r="E50" s="84">
        <v>243</v>
      </c>
      <c r="F50" s="79">
        <v>235</v>
      </c>
      <c r="G50" s="79">
        <v>231</v>
      </c>
      <c r="H50" s="79">
        <v>209</v>
      </c>
      <c r="I50" s="79">
        <v>187</v>
      </c>
    </row>
    <row r="51" spans="1:9" ht="13.5">
      <c r="A51" s="35"/>
      <c r="B51" s="35"/>
      <c r="C51" s="65" t="s">
        <v>179</v>
      </c>
      <c r="D51" s="277"/>
      <c r="E51" s="84">
        <v>3936</v>
      </c>
      <c r="F51" s="79">
        <v>3750</v>
      </c>
      <c r="G51" s="79">
        <v>4806</v>
      </c>
      <c r="H51" s="79">
        <v>5569</v>
      </c>
      <c r="I51" s="79">
        <v>5163</v>
      </c>
    </row>
    <row r="52" spans="1:9" ht="13.5">
      <c r="A52" s="35"/>
      <c r="B52" s="35"/>
      <c r="C52" s="65" t="s">
        <v>180</v>
      </c>
      <c r="D52" s="277"/>
      <c r="E52" s="502">
        <v>5</v>
      </c>
      <c r="F52" s="80">
        <v>8</v>
      </c>
      <c r="G52" s="80">
        <v>9</v>
      </c>
      <c r="H52" s="79">
        <v>4</v>
      </c>
      <c r="I52" s="79">
        <v>1</v>
      </c>
    </row>
    <row r="53" spans="1:9" ht="13.5">
      <c r="A53" s="35"/>
      <c r="B53" s="35"/>
      <c r="C53" s="65" t="s">
        <v>181</v>
      </c>
      <c r="D53" s="277"/>
      <c r="E53" s="84">
        <v>12</v>
      </c>
      <c r="F53" s="79">
        <v>6</v>
      </c>
      <c r="G53" s="79">
        <v>14</v>
      </c>
      <c r="H53" s="79">
        <v>4</v>
      </c>
      <c r="I53" s="79">
        <v>3</v>
      </c>
    </row>
    <row r="54" spans="1:9" ht="7.5" customHeight="1">
      <c r="A54" s="35"/>
      <c r="B54" s="35"/>
      <c r="C54" s="65"/>
      <c r="D54" s="277"/>
      <c r="E54" s="84"/>
      <c r="F54" s="79"/>
      <c r="G54" s="79"/>
      <c r="H54" s="79"/>
      <c r="I54" s="79"/>
    </row>
    <row r="55" spans="1:9" ht="13.5">
      <c r="A55" s="35"/>
      <c r="B55" s="407" t="s">
        <v>567</v>
      </c>
      <c r="C55" s="407"/>
      <c r="D55" s="277"/>
      <c r="E55" s="67">
        <v>0</v>
      </c>
      <c r="F55" s="67">
        <v>0</v>
      </c>
      <c r="G55" s="67">
        <v>0</v>
      </c>
      <c r="H55" s="67">
        <v>0</v>
      </c>
      <c r="I55" s="67">
        <v>0</v>
      </c>
    </row>
    <row r="56" spans="1:9" ht="7.5" customHeight="1">
      <c r="A56" s="35"/>
      <c r="B56" s="36"/>
      <c r="C56" s="36"/>
      <c r="D56" s="277"/>
      <c r="E56" s="84"/>
      <c r="F56" s="79"/>
      <c r="G56" s="79"/>
      <c r="H56" s="79"/>
      <c r="I56" s="79"/>
    </row>
    <row r="57" spans="1:9" ht="13.5">
      <c r="A57" s="18"/>
      <c r="B57" s="407" t="s">
        <v>568</v>
      </c>
      <c r="C57" s="407"/>
      <c r="D57" s="498"/>
      <c r="E57" s="45">
        <v>1343</v>
      </c>
      <c r="F57" s="45">
        <v>1345</v>
      </c>
      <c r="G57" s="79">
        <v>1283</v>
      </c>
      <c r="H57" s="79">
        <v>1157</v>
      </c>
      <c r="I57" s="79">
        <v>1143</v>
      </c>
    </row>
    <row r="58" spans="1:9" ht="13.5">
      <c r="A58" s="18"/>
      <c r="B58" s="18"/>
      <c r="C58" s="65" t="s">
        <v>182</v>
      </c>
      <c r="D58" s="277"/>
      <c r="E58" s="84">
        <v>77</v>
      </c>
      <c r="F58" s="79">
        <v>53</v>
      </c>
      <c r="G58" s="79">
        <v>49</v>
      </c>
      <c r="H58" s="79">
        <v>50</v>
      </c>
      <c r="I58" s="79">
        <v>44</v>
      </c>
    </row>
    <row r="59" spans="1:9" ht="13.5">
      <c r="A59" s="18"/>
      <c r="B59" s="18"/>
      <c r="C59" s="65" t="s">
        <v>183</v>
      </c>
      <c r="D59" s="277"/>
      <c r="E59" s="84">
        <v>533</v>
      </c>
      <c r="F59" s="79">
        <v>576</v>
      </c>
      <c r="G59" s="79">
        <v>582</v>
      </c>
      <c r="H59" s="79">
        <v>535</v>
      </c>
      <c r="I59" s="79">
        <v>521</v>
      </c>
    </row>
    <row r="60" spans="1:9" ht="13.5">
      <c r="A60" s="18"/>
      <c r="B60" s="18"/>
      <c r="C60" s="65" t="s">
        <v>184</v>
      </c>
      <c r="D60" s="277"/>
      <c r="E60" s="84">
        <v>6</v>
      </c>
      <c r="F60" s="79">
        <v>15</v>
      </c>
      <c r="G60" s="79">
        <v>6</v>
      </c>
      <c r="H60" s="79">
        <v>4</v>
      </c>
      <c r="I60" s="79">
        <v>3</v>
      </c>
    </row>
    <row r="61" spans="1:9" ht="13.5">
      <c r="A61" s="18"/>
      <c r="B61" s="18"/>
      <c r="C61" s="65" t="s">
        <v>569</v>
      </c>
      <c r="D61" s="277"/>
      <c r="E61" s="67">
        <v>0</v>
      </c>
      <c r="F61" s="67">
        <v>0</v>
      </c>
      <c r="G61" s="67">
        <v>0</v>
      </c>
      <c r="H61" s="67">
        <v>0</v>
      </c>
      <c r="I61" s="67">
        <v>0</v>
      </c>
    </row>
    <row r="62" spans="1:9" ht="13.5">
      <c r="A62" s="30"/>
      <c r="B62" s="30"/>
      <c r="C62" s="65" t="s">
        <v>185</v>
      </c>
      <c r="D62" s="277"/>
      <c r="E62" s="84">
        <v>725</v>
      </c>
      <c r="F62" s="79">
        <v>700</v>
      </c>
      <c r="G62" s="79">
        <v>645</v>
      </c>
      <c r="H62" s="79">
        <v>569</v>
      </c>
      <c r="I62" s="79">
        <v>575</v>
      </c>
    </row>
    <row r="63" spans="1:9" ht="7.5" customHeight="1">
      <c r="A63" s="30"/>
      <c r="B63" s="30"/>
      <c r="C63" s="65"/>
      <c r="D63" s="277"/>
      <c r="E63" s="84"/>
      <c r="F63" s="79"/>
      <c r="G63" s="79"/>
      <c r="H63" s="79"/>
      <c r="I63" s="79"/>
    </row>
    <row r="64" spans="1:9" ht="13.5">
      <c r="A64" s="18"/>
      <c r="B64" s="407" t="s">
        <v>570</v>
      </c>
      <c r="C64" s="407"/>
      <c r="D64" s="498"/>
      <c r="E64" s="45">
        <v>5459</v>
      </c>
      <c r="F64" s="45">
        <v>7078</v>
      </c>
      <c r="G64" s="79">
        <v>5342</v>
      </c>
      <c r="H64" s="79">
        <v>3862</v>
      </c>
      <c r="I64" s="79">
        <v>3227</v>
      </c>
    </row>
    <row r="65" spans="1:9" ht="13.5">
      <c r="A65" s="30"/>
      <c r="B65" s="30"/>
      <c r="C65" s="65" t="s">
        <v>186</v>
      </c>
      <c r="D65" s="277"/>
      <c r="E65" s="84">
        <v>3751</v>
      </c>
      <c r="F65" s="79">
        <v>5119</v>
      </c>
      <c r="G65" s="79">
        <v>3645</v>
      </c>
      <c r="H65" s="79">
        <v>1903</v>
      </c>
      <c r="I65" s="80">
        <v>917</v>
      </c>
    </row>
    <row r="66" spans="1:9" ht="13.5">
      <c r="A66" s="30"/>
      <c r="B66" s="30"/>
      <c r="C66" s="65" t="s">
        <v>571</v>
      </c>
      <c r="D66" s="277"/>
      <c r="E66" s="67">
        <v>0</v>
      </c>
      <c r="F66" s="80">
        <v>0</v>
      </c>
      <c r="G66" s="67">
        <v>0</v>
      </c>
      <c r="H66" s="82">
        <v>0</v>
      </c>
      <c r="I66" s="82">
        <v>0</v>
      </c>
    </row>
    <row r="67" spans="1:9" ht="13.5">
      <c r="A67" s="30"/>
      <c r="B67" s="30"/>
      <c r="C67" s="65" t="s">
        <v>187</v>
      </c>
      <c r="D67" s="277"/>
      <c r="E67" s="84">
        <v>1708</v>
      </c>
      <c r="F67" s="79">
        <v>1960</v>
      </c>
      <c r="G67" s="79">
        <v>1697</v>
      </c>
      <c r="H67" s="79">
        <v>1959</v>
      </c>
      <c r="I67" s="79">
        <v>2311</v>
      </c>
    </row>
    <row r="68" spans="1:9" ht="7.5" customHeight="1">
      <c r="A68" s="30"/>
      <c r="B68" s="30"/>
      <c r="C68" s="65"/>
      <c r="D68" s="277"/>
      <c r="E68" s="84"/>
      <c r="F68" s="79"/>
      <c r="G68" s="79"/>
      <c r="H68" s="79"/>
      <c r="I68" s="79"/>
    </row>
    <row r="69" spans="1:9" ht="13.5">
      <c r="A69" s="18"/>
      <c r="B69" s="407" t="s">
        <v>572</v>
      </c>
      <c r="C69" s="407"/>
      <c r="D69" s="498"/>
      <c r="E69" s="84">
        <v>198</v>
      </c>
      <c r="F69" s="79">
        <v>481</v>
      </c>
      <c r="G69" s="79">
        <v>376</v>
      </c>
      <c r="H69" s="79">
        <v>231</v>
      </c>
      <c r="I69" s="79">
        <v>182</v>
      </c>
    </row>
    <row r="70" spans="1:9" ht="7.5" customHeight="1">
      <c r="A70" s="18"/>
      <c r="B70" s="18"/>
      <c r="C70" s="30"/>
      <c r="D70" s="498"/>
      <c r="E70" s="84"/>
      <c r="F70" s="79"/>
      <c r="G70" s="79"/>
      <c r="H70" s="79"/>
      <c r="I70" s="79"/>
    </row>
    <row r="71" spans="1:9" ht="13.5">
      <c r="A71" s="18"/>
      <c r="B71" s="407" t="s">
        <v>573</v>
      </c>
      <c r="C71" s="407"/>
      <c r="D71" s="498"/>
      <c r="E71" s="84">
        <v>96</v>
      </c>
      <c r="F71" s="79">
        <v>92</v>
      </c>
      <c r="G71" s="79">
        <v>85</v>
      </c>
      <c r="H71" s="79">
        <v>57</v>
      </c>
      <c r="I71" s="79">
        <v>61</v>
      </c>
    </row>
    <row r="72" spans="1:9" ht="7.5" customHeight="1">
      <c r="A72" s="18"/>
      <c r="B72" s="18"/>
      <c r="C72" s="30"/>
      <c r="D72" s="498"/>
      <c r="E72" s="84"/>
      <c r="F72" s="79"/>
      <c r="G72" s="79"/>
      <c r="H72" s="79"/>
      <c r="I72" s="79"/>
    </row>
    <row r="73" spans="1:9" ht="13.5" customHeight="1">
      <c r="A73" s="18"/>
      <c r="B73" s="503" t="s">
        <v>188</v>
      </c>
      <c r="C73" s="503"/>
      <c r="D73" s="351"/>
      <c r="E73" s="72">
        <v>8</v>
      </c>
      <c r="F73" s="79">
        <v>2</v>
      </c>
      <c r="G73" s="79">
        <v>1</v>
      </c>
      <c r="H73" s="79">
        <v>3</v>
      </c>
      <c r="I73" s="79">
        <v>7</v>
      </c>
    </row>
    <row r="74" spans="1:9" ht="7.5" customHeight="1">
      <c r="A74" s="18"/>
      <c r="B74" s="18"/>
      <c r="C74" s="30"/>
      <c r="D74" s="498"/>
      <c r="E74" s="84"/>
      <c r="F74" s="79"/>
      <c r="G74" s="79"/>
      <c r="H74" s="79"/>
      <c r="I74" s="79"/>
    </row>
    <row r="75" spans="1:9" ht="13.5" customHeight="1">
      <c r="A75" s="30"/>
      <c r="B75" s="411" t="s">
        <v>574</v>
      </c>
      <c r="C75" s="411"/>
      <c r="D75" s="498"/>
      <c r="E75" s="84">
        <v>106</v>
      </c>
      <c r="F75" s="79">
        <v>143</v>
      </c>
      <c r="G75" s="79">
        <v>129</v>
      </c>
      <c r="H75" s="79">
        <v>91</v>
      </c>
      <c r="I75" s="79">
        <v>107</v>
      </c>
    </row>
    <row r="76" spans="1:9" ht="7.5" customHeight="1">
      <c r="A76" s="30"/>
      <c r="B76" s="30"/>
      <c r="C76" s="30"/>
      <c r="D76" s="498"/>
      <c r="E76" s="84"/>
      <c r="F76" s="79"/>
      <c r="G76" s="79"/>
      <c r="H76" s="79"/>
      <c r="I76" s="79"/>
    </row>
    <row r="77" spans="1:9" ht="13.5">
      <c r="A77" s="18"/>
      <c r="B77" s="407" t="s">
        <v>575</v>
      </c>
      <c r="C77" s="407"/>
      <c r="D77" s="498"/>
      <c r="E77" s="45">
        <v>130</v>
      </c>
      <c r="F77" s="45">
        <v>108</v>
      </c>
      <c r="G77" s="79">
        <v>120</v>
      </c>
      <c r="H77" s="79">
        <v>89</v>
      </c>
      <c r="I77" s="79">
        <v>77</v>
      </c>
    </row>
    <row r="78" spans="1:9" ht="13.5">
      <c r="A78" s="30"/>
      <c r="B78" s="30"/>
      <c r="C78" s="65" t="s">
        <v>576</v>
      </c>
      <c r="D78" s="277"/>
      <c r="E78" s="67">
        <v>0</v>
      </c>
      <c r="F78" s="67">
        <v>0</v>
      </c>
      <c r="G78" s="67">
        <v>0</v>
      </c>
      <c r="H78" s="82">
        <v>0</v>
      </c>
      <c r="I78" s="82">
        <v>0</v>
      </c>
    </row>
    <row r="79" spans="1:9" ht="13.5">
      <c r="A79" s="30"/>
      <c r="B79" s="30"/>
      <c r="C79" s="65" t="s">
        <v>189</v>
      </c>
      <c r="D79" s="277"/>
      <c r="E79" s="84">
        <v>131</v>
      </c>
      <c r="F79" s="84">
        <v>108</v>
      </c>
      <c r="G79" s="84">
        <v>120</v>
      </c>
      <c r="H79" s="84">
        <v>89</v>
      </c>
      <c r="I79" s="84">
        <v>77</v>
      </c>
    </row>
    <row r="80" spans="1:9" ht="7.5" customHeight="1">
      <c r="A80" s="85"/>
      <c r="B80" s="85"/>
      <c r="C80" s="37"/>
      <c r="D80" s="504"/>
      <c r="E80" s="54"/>
      <c r="F80" s="54"/>
      <c r="G80" s="54"/>
      <c r="H80" s="54"/>
      <c r="I80" s="54"/>
    </row>
    <row r="81" spans="1:9" ht="13.5">
      <c r="A81" s="16" t="s">
        <v>149</v>
      </c>
      <c r="C81" s="16" t="s">
        <v>577</v>
      </c>
      <c r="D81" s="30"/>
      <c r="E81" s="86"/>
      <c r="F81" s="86"/>
      <c r="G81" s="86"/>
      <c r="H81" s="86"/>
      <c r="I81" s="86"/>
    </row>
    <row r="82" spans="1:9" ht="13.5">
      <c r="A82" s="18" t="s">
        <v>545</v>
      </c>
      <c r="C82" s="30" t="s">
        <v>546</v>
      </c>
      <c r="D82" s="30"/>
      <c r="E82" s="86"/>
      <c r="F82" s="86"/>
      <c r="G82" s="86"/>
      <c r="H82" s="86"/>
      <c r="I82" s="86"/>
    </row>
    <row r="83" spans="2:9" ht="13.5">
      <c r="B83" s="366"/>
      <c r="D83" s="30"/>
      <c r="E83" s="84"/>
      <c r="F83" s="79"/>
      <c r="G83" s="79"/>
      <c r="H83" s="79"/>
      <c r="I83" s="79"/>
    </row>
    <row r="84" spans="1:8" ht="13.5">
      <c r="A84" s="41"/>
      <c r="B84" s="41"/>
      <c r="C84" s="41"/>
      <c r="D84" s="41"/>
      <c r="E84" s="41"/>
      <c r="F84" s="41"/>
      <c r="G84" s="41"/>
      <c r="H84" s="41"/>
    </row>
  </sheetData>
  <sheetProtection/>
  <mergeCells count="13">
    <mergeCell ref="B77:C77"/>
    <mergeCell ref="B57:C57"/>
    <mergeCell ref="B64:C64"/>
    <mergeCell ref="B69:C69"/>
    <mergeCell ref="B71:C71"/>
    <mergeCell ref="B73:C73"/>
    <mergeCell ref="B75:C75"/>
    <mergeCell ref="A3:D3"/>
    <mergeCell ref="B5:C5"/>
    <mergeCell ref="B7:C7"/>
    <mergeCell ref="B44:C44"/>
    <mergeCell ref="B49:C49"/>
    <mergeCell ref="B55:C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7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140625" defaultRowHeight="15"/>
  <cols>
    <col min="1" max="1" width="1.57421875" style="16" customWidth="1"/>
    <col min="2" max="2" width="25.421875" style="16" customWidth="1"/>
    <col min="3" max="3" width="3.421875" style="16" bestFit="1" customWidth="1"/>
    <col min="4" max="5" width="12.57421875" style="16" bestFit="1" customWidth="1"/>
    <col min="6" max="9" width="9.00390625" style="16" customWidth="1"/>
    <col min="10" max="10" width="6.7109375" style="16" bestFit="1" customWidth="1"/>
    <col min="11" max="13" width="9.00390625" style="16" customWidth="1"/>
    <col min="14" max="14" width="8.421875" style="16" bestFit="1" customWidth="1"/>
    <col min="15" max="15" width="11.140625" style="16" bestFit="1" customWidth="1"/>
    <col min="16" max="16" width="9.00390625" style="16" customWidth="1"/>
    <col min="17" max="17" width="10.140625" style="16" customWidth="1"/>
    <col min="18" max="18" width="9.00390625" style="16" customWidth="1"/>
    <col min="19" max="19" width="11.140625" style="16" bestFit="1" customWidth="1"/>
    <col min="20" max="29" width="9.00390625" style="16" customWidth="1"/>
    <col min="30" max="30" width="9.7109375" style="16" customWidth="1"/>
    <col min="31" max="31" width="9.28125" style="16" customWidth="1"/>
    <col min="32" max="35" width="9.00390625" style="16" customWidth="1"/>
    <col min="36" max="36" width="11.140625" style="16" customWidth="1"/>
    <col min="37" max="37" width="9.00390625" style="16" customWidth="1"/>
    <col min="38" max="38" width="8.421875" style="16" bestFit="1" customWidth="1"/>
    <col min="39" max="39" width="8.7109375" style="16" bestFit="1" customWidth="1"/>
    <col min="40" max="40" width="8.57421875" style="16" bestFit="1" customWidth="1"/>
    <col min="41" max="41" width="10.421875" style="16" customWidth="1"/>
    <col min="42" max="42" width="10.00390625" style="16" customWidth="1"/>
    <col min="43" max="43" width="8.7109375" style="16" bestFit="1" customWidth="1"/>
    <col min="44" max="44" width="10.421875" style="16" bestFit="1" customWidth="1"/>
    <col min="45" max="45" width="8.7109375" style="16" bestFit="1" customWidth="1"/>
    <col min="46" max="46" width="8.421875" style="16" bestFit="1" customWidth="1"/>
    <col min="47" max="47" width="9.8515625" style="16" customWidth="1"/>
    <col min="48" max="48" width="7.140625" style="16" bestFit="1" customWidth="1"/>
    <col min="49" max="50" width="8.421875" style="16" bestFit="1" customWidth="1"/>
    <col min="51" max="51" width="6.57421875" style="16" bestFit="1" customWidth="1"/>
    <col min="52" max="52" width="8.57421875" style="16" customWidth="1"/>
    <col min="53" max="53" width="8.00390625" style="16" customWidth="1"/>
    <col min="54" max="54" width="7.7109375" style="16" customWidth="1"/>
    <col min="55" max="55" width="8.7109375" style="16" bestFit="1" customWidth="1"/>
    <col min="56" max="56" width="10.140625" style="16" bestFit="1" customWidth="1"/>
    <col min="57" max="57" width="9.140625" style="16" customWidth="1"/>
    <col min="58" max="58" width="10.28125" style="16" customWidth="1"/>
    <col min="59" max="59" width="8.421875" style="16" bestFit="1" customWidth="1"/>
    <col min="60" max="60" width="8.140625" style="16" bestFit="1" customWidth="1"/>
    <col min="61" max="61" width="7.140625" style="16" bestFit="1" customWidth="1"/>
    <col min="62" max="62" width="13.7109375" style="16" customWidth="1"/>
    <col min="63" max="63" width="9.00390625" style="16" bestFit="1" customWidth="1"/>
    <col min="64" max="64" width="8.421875" style="16" bestFit="1" customWidth="1"/>
    <col min="65" max="65" width="10.00390625" style="16" customWidth="1"/>
    <col min="66" max="66" width="6.28125" style="16" customWidth="1"/>
    <col min="67" max="16384" width="9.00390625" style="16" customWidth="1"/>
  </cols>
  <sheetData>
    <row r="1" spans="1:66" ht="13.5">
      <c r="A1" s="17" t="s">
        <v>578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</row>
    <row r="2" spans="1:66" ht="14.2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60" t="s">
        <v>528</v>
      </c>
    </row>
    <row r="3" spans="1:66" ht="14.25" customHeight="1" thickTop="1">
      <c r="A3" s="416" t="s">
        <v>190</v>
      </c>
      <c r="B3" s="380"/>
      <c r="C3" s="380"/>
      <c r="D3" s="417" t="s">
        <v>191</v>
      </c>
      <c r="E3" s="413" t="s">
        <v>192</v>
      </c>
      <c r="F3" s="418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3" t="s">
        <v>193</v>
      </c>
      <c r="AN3" s="419"/>
      <c r="AO3" s="419"/>
      <c r="AP3" s="419"/>
      <c r="AQ3" s="413" t="s">
        <v>194</v>
      </c>
      <c r="AR3" s="243"/>
      <c r="AS3" s="243"/>
      <c r="AT3" s="243"/>
      <c r="AU3" s="243"/>
      <c r="AV3" s="413" t="s">
        <v>347</v>
      </c>
      <c r="AW3" s="413" t="s">
        <v>195</v>
      </c>
      <c r="AX3" s="243"/>
      <c r="AY3" s="243"/>
      <c r="AZ3" s="243"/>
      <c r="BA3" s="243"/>
      <c r="BB3" s="243"/>
      <c r="BC3" s="413" t="s">
        <v>196</v>
      </c>
      <c r="BD3" s="243"/>
      <c r="BE3" s="243"/>
      <c r="BF3" s="243"/>
      <c r="BG3" s="413" t="s">
        <v>348</v>
      </c>
      <c r="BH3" s="413" t="s">
        <v>349</v>
      </c>
      <c r="BI3" s="413" t="s">
        <v>350</v>
      </c>
      <c r="BJ3" s="413" t="s">
        <v>351</v>
      </c>
      <c r="BK3" s="413" t="s">
        <v>197</v>
      </c>
      <c r="BL3" s="243"/>
      <c r="BM3" s="244"/>
      <c r="BN3" s="415" t="s">
        <v>579</v>
      </c>
    </row>
    <row r="4" spans="1:66" ht="29.25" customHeight="1">
      <c r="A4" s="381"/>
      <c r="B4" s="382"/>
      <c r="C4" s="382"/>
      <c r="D4" s="414"/>
      <c r="E4" s="414"/>
      <c r="F4" s="245" t="s">
        <v>150</v>
      </c>
      <c r="G4" s="246" t="s">
        <v>151</v>
      </c>
      <c r="H4" s="247" t="s">
        <v>152</v>
      </c>
      <c r="I4" s="247" t="s">
        <v>153</v>
      </c>
      <c r="J4" s="248" t="s">
        <v>580</v>
      </c>
      <c r="K4" s="246" t="s">
        <v>198</v>
      </c>
      <c r="L4" s="247" t="s">
        <v>199</v>
      </c>
      <c r="M4" s="247" t="s">
        <v>154</v>
      </c>
      <c r="N4" s="122" t="s">
        <v>581</v>
      </c>
      <c r="O4" s="122" t="s">
        <v>582</v>
      </c>
      <c r="P4" s="121" t="s">
        <v>157</v>
      </c>
      <c r="Q4" s="121" t="s">
        <v>158</v>
      </c>
      <c r="R4" s="122" t="s">
        <v>583</v>
      </c>
      <c r="S4" s="121" t="s">
        <v>160</v>
      </c>
      <c r="T4" s="121" t="s">
        <v>161</v>
      </c>
      <c r="U4" s="121" t="s">
        <v>162</v>
      </c>
      <c r="V4" s="246" t="s">
        <v>163</v>
      </c>
      <c r="W4" s="246" t="s">
        <v>164</v>
      </c>
      <c r="X4" s="246" t="s">
        <v>200</v>
      </c>
      <c r="Y4" s="246" t="s">
        <v>165</v>
      </c>
      <c r="Z4" s="246" t="s">
        <v>166</v>
      </c>
      <c r="AA4" s="246" t="s">
        <v>167</v>
      </c>
      <c r="AB4" s="246" t="s">
        <v>168</v>
      </c>
      <c r="AC4" s="246" t="s">
        <v>169</v>
      </c>
      <c r="AD4" s="248" t="s">
        <v>584</v>
      </c>
      <c r="AE4" s="248" t="s">
        <v>585</v>
      </c>
      <c r="AF4" s="246" t="s">
        <v>171</v>
      </c>
      <c r="AG4" s="246" t="s">
        <v>172</v>
      </c>
      <c r="AH4" s="249" t="s">
        <v>352</v>
      </c>
      <c r="AI4" s="246" t="s">
        <v>201</v>
      </c>
      <c r="AJ4" s="246" t="s">
        <v>173</v>
      </c>
      <c r="AK4" s="246" t="s">
        <v>174</v>
      </c>
      <c r="AL4" s="248" t="s">
        <v>586</v>
      </c>
      <c r="AM4" s="414"/>
      <c r="AN4" s="251" t="s">
        <v>202</v>
      </c>
      <c r="AO4" s="251" t="s">
        <v>203</v>
      </c>
      <c r="AP4" s="248" t="s">
        <v>204</v>
      </c>
      <c r="AQ4" s="414"/>
      <c r="AR4" s="251" t="s">
        <v>178</v>
      </c>
      <c r="AS4" s="250" t="s">
        <v>587</v>
      </c>
      <c r="AT4" s="251" t="s">
        <v>180</v>
      </c>
      <c r="AU4" s="250" t="s">
        <v>588</v>
      </c>
      <c r="AV4" s="414"/>
      <c r="AW4" s="414"/>
      <c r="AX4" s="251" t="s">
        <v>182</v>
      </c>
      <c r="AY4" s="251" t="s">
        <v>183</v>
      </c>
      <c r="AZ4" s="251" t="s">
        <v>184</v>
      </c>
      <c r="BA4" s="250" t="s">
        <v>589</v>
      </c>
      <c r="BB4" s="250" t="s">
        <v>590</v>
      </c>
      <c r="BC4" s="414"/>
      <c r="BD4" s="251" t="s">
        <v>186</v>
      </c>
      <c r="BE4" s="251" t="s">
        <v>205</v>
      </c>
      <c r="BF4" s="250" t="s">
        <v>591</v>
      </c>
      <c r="BG4" s="414"/>
      <c r="BH4" s="414"/>
      <c r="BI4" s="414"/>
      <c r="BJ4" s="414"/>
      <c r="BK4" s="414"/>
      <c r="BL4" s="251" t="s">
        <v>206</v>
      </c>
      <c r="BM4" s="250" t="s">
        <v>592</v>
      </c>
      <c r="BN4" s="387"/>
    </row>
    <row r="5" spans="1:66" ht="7.5" customHeight="1">
      <c r="A5" s="127"/>
      <c r="B5" s="127"/>
      <c r="C5" s="252"/>
      <c r="D5" s="132"/>
      <c r="E5" s="253"/>
      <c r="F5" s="253"/>
      <c r="G5" s="253"/>
      <c r="H5" s="253"/>
      <c r="I5" s="254"/>
      <c r="J5" s="254"/>
      <c r="K5" s="127"/>
      <c r="L5" s="127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32"/>
    </row>
    <row r="6" spans="1:66" ht="13.5">
      <c r="A6" s="78"/>
      <c r="B6" s="255" t="s">
        <v>353</v>
      </c>
      <c r="C6" s="256"/>
      <c r="D6" s="154">
        <v>104114</v>
      </c>
      <c r="E6" s="257">
        <v>91730</v>
      </c>
      <c r="F6" s="137">
        <v>1101</v>
      </c>
      <c r="G6" s="137">
        <v>37</v>
      </c>
      <c r="H6" s="137">
        <v>670</v>
      </c>
      <c r="I6" s="137">
        <v>26</v>
      </c>
      <c r="J6" s="137">
        <v>0</v>
      </c>
      <c r="K6" s="137">
        <v>15</v>
      </c>
      <c r="L6" s="258">
        <v>0</v>
      </c>
      <c r="M6" s="152">
        <v>1758</v>
      </c>
      <c r="N6" s="152">
        <v>8256</v>
      </c>
      <c r="O6" s="152">
        <v>9042</v>
      </c>
      <c r="P6" s="152">
        <v>171</v>
      </c>
      <c r="Q6" s="152">
        <v>35171</v>
      </c>
      <c r="R6" s="152">
        <v>663</v>
      </c>
      <c r="S6" s="152">
        <v>17005</v>
      </c>
      <c r="T6" s="152">
        <v>7</v>
      </c>
      <c r="U6" s="152">
        <v>5615</v>
      </c>
      <c r="V6" s="152">
        <v>168</v>
      </c>
      <c r="W6" s="152">
        <v>2836</v>
      </c>
      <c r="X6" s="152">
        <v>16</v>
      </c>
      <c r="Y6" s="152">
        <v>295</v>
      </c>
      <c r="Z6" s="152">
        <v>789</v>
      </c>
      <c r="AA6" s="152">
        <v>381</v>
      </c>
      <c r="AB6" s="152">
        <v>47</v>
      </c>
      <c r="AC6" s="152">
        <v>403</v>
      </c>
      <c r="AD6" s="152">
        <v>628</v>
      </c>
      <c r="AE6" s="152">
        <v>21</v>
      </c>
      <c r="AF6" s="152">
        <v>135</v>
      </c>
      <c r="AG6" s="152">
        <v>717</v>
      </c>
      <c r="AH6" s="152">
        <v>182</v>
      </c>
      <c r="AI6" s="259">
        <v>0</v>
      </c>
      <c r="AJ6" s="152">
        <v>121</v>
      </c>
      <c r="AK6" s="152">
        <v>158</v>
      </c>
      <c r="AL6" s="152">
        <v>5296</v>
      </c>
      <c r="AM6" s="152">
        <v>30</v>
      </c>
      <c r="AN6" s="260">
        <v>0</v>
      </c>
      <c r="AO6" s="152">
        <v>1</v>
      </c>
      <c r="AP6" s="152">
        <v>29</v>
      </c>
      <c r="AQ6" s="152">
        <v>4499</v>
      </c>
      <c r="AR6" s="152">
        <v>209</v>
      </c>
      <c r="AS6" s="152">
        <v>4271</v>
      </c>
      <c r="AT6" s="152">
        <v>10</v>
      </c>
      <c r="AU6" s="152">
        <v>9</v>
      </c>
      <c r="AV6" s="259">
        <v>0</v>
      </c>
      <c r="AW6" s="152">
        <v>1401</v>
      </c>
      <c r="AX6" s="152">
        <v>66</v>
      </c>
      <c r="AY6" s="152">
        <v>552</v>
      </c>
      <c r="AZ6" s="152">
        <v>27</v>
      </c>
      <c r="BA6" s="259">
        <v>0</v>
      </c>
      <c r="BB6" s="152">
        <v>755</v>
      </c>
      <c r="BC6" s="152">
        <v>6015</v>
      </c>
      <c r="BD6" s="152">
        <v>3757</v>
      </c>
      <c r="BE6" s="259">
        <v>0</v>
      </c>
      <c r="BF6" s="152">
        <v>2258</v>
      </c>
      <c r="BG6" s="152">
        <v>157</v>
      </c>
      <c r="BH6" s="152">
        <v>49</v>
      </c>
      <c r="BI6" s="152">
        <v>3</v>
      </c>
      <c r="BJ6" s="152">
        <v>78</v>
      </c>
      <c r="BK6" s="152">
        <v>153</v>
      </c>
      <c r="BL6" s="259">
        <v>0</v>
      </c>
      <c r="BM6" s="152">
        <v>152</v>
      </c>
      <c r="BN6" s="261" t="s">
        <v>354</v>
      </c>
    </row>
    <row r="7" spans="1:66" s="264" customFormat="1" ht="13.5">
      <c r="A7" s="262"/>
      <c r="B7" s="255" t="s">
        <v>593</v>
      </c>
      <c r="C7" s="256"/>
      <c r="D7" s="154">
        <v>109089</v>
      </c>
      <c r="E7" s="257">
        <v>97502</v>
      </c>
      <c r="F7" s="137">
        <v>370</v>
      </c>
      <c r="G7" s="137">
        <v>23</v>
      </c>
      <c r="H7" s="137">
        <v>879</v>
      </c>
      <c r="I7" s="137">
        <v>18</v>
      </c>
      <c r="J7" s="137">
        <v>1</v>
      </c>
      <c r="K7" s="137">
        <v>5</v>
      </c>
      <c r="L7" s="258">
        <v>3</v>
      </c>
      <c r="M7" s="152">
        <v>1908</v>
      </c>
      <c r="N7" s="152">
        <v>5226</v>
      </c>
      <c r="O7" s="152">
        <v>12106</v>
      </c>
      <c r="P7" s="152">
        <v>213</v>
      </c>
      <c r="Q7" s="152">
        <v>33399</v>
      </c>
      <c r="R7" s="152">
        <v>417</v>
      </c>
      <c r="S7" s="152">
        <v>18177</v>
      </c>
      <c r="T7" s="152">
        <v>3</v>
      </c>
      <c r="U7" s="152">
        <v>9368</v>
      </c>
      <c r="V7" s="152">
        <v>218</v>
      </c>
      <c r="W7" s="152">
        <v>3572</v>
      </c>
      <c r="X7" s="152">
        <v>98</v>
      </c>
      <c r="Y7" s="152">
        <v>152</v>
      </c>
      <c r="Z7" s="152">
        <v>1008</v>
      </c>
      <c r="AA7" s="152">
        <v>511</v>
      </c>
      <c r="AB7" s="152">
        <v>22</v>
      </c>
      <c r="AC7" s="152">
        <v>743</v>
      </c>
      <c r="AD7" s="152">
        <v>797</v>
      </c>
      <c r="AE7" s="152">
        <v>20</v>
      </c>
      <c r="AF7" s="152">
        <v>461</v>
      </c>
      <c r="AG7" s="152">
        <v>985</v>
      </c>
      <c r="AH7" s="152">
        <v>201</v>
      </c>
      <c r="AI7" s="259">
        <v>0</v>
      </c>
      <c r="AJ7" s="152">
        <v>157</v>
      </c>
      <c r="AK7" s="152">
        <v>277</v>
      </c>
      <c r="AL7" s="152">
        <v>6163</v>
      </c>
      <c r="AM7" s="152">
        <v>51</v>
      </c>
      <c r="AN7" s="260">
        <v>0</v>
      </c>
      <c r="AO7" s="152">
        <v>1</v>
      </c>
      <c r="AP7" s="152">
        <v>50</v>
      </c>
      <c r="AQ7" s="152">
        <v>4195</v>
      </c>
      <c r="AR7" s="152">
        <v>243</v>
      </c>
      <c r="AS7" s="152">
        <v>3936</v>
      </c>
      <c r="AT7" s="152">
        <v>5</v>
      </c>
      <c r="AU7" s="152">
        <v>12</v>
      </c>
      <c r="AV7" s="259">
        <v>0</v>
      </c>
      <c r="AW7" s="152">
        <v>1343</v>
      </c>
      <c r="AX7" s="152">
        <v>77</v>
      </c>
      <c r="AY7" s="152">
        <v>533</v>
      </c>
      <c r="AZ7" s="152">
        <v>6</v>
      </c>
      <c r="BA7" s="259">
        <v>0</v>
      </c>
      <c r="BB7" s="152">
        <v>727</v>
      </c>
      <c r="BC7" s="152">
        <v>5459</v>
      </c>
      <c r="BD7" s="152">
        <v>3751</v>
      </c>
      <c r="BE7" s="259">
        <v>0</v>
      </c>
      <c r="BF7" s="152">
        <v>1708</v>
      </c>
      <c r="BG7" s="152">
        <v>198</v>
      </c>
      <c r="BH7" s="152">
        <v>96</v>
      </c>
      <c r="BI7" s="152">
        <v>8</v>
      </c>
      <c r="BJ7" s="152">
        <v>106</v>
      </c>
      <c r="BK7" s="152">
        <v>130</v>
      </c>
      <c r="BL7" s="259">
        <v>0</v>
      </c>
      <c r="BM7" s="152">
        <v>131</v>
      </c>
      <c r="BN7" s="263" t="s">
        <v>593</v>
      </c>
    </row>
    <row r="8" spans="1:66" s="25" customFormat="1" ht="13.5">
      <c r="A8" s="41"/>
      <c r="B8" s="255" t="s">
        <v>594</v>
      </c>
      <c r="C8" s="256"/>
      <c r="D8" s="154">
        <v>127349</v>
      </c>
      <c r="E8" s="257">
        <v>114080</v>
      </c>
      <c r="F8" s="137" t="s">
        <v>130</v>
      </c>
      <c r="G8" s="265">
        <v>57</v>
      </c>
      <c r="H8" s="265">
        <v>860</v>
      </c>
      <c r="I8" s="265">
        <v>16</v>
      </c>
      <c r="J8" s="265" t="s">
        <v>130</v>
      </c>
      <c r="K8" s="265">
        <v>4</v>
      </c>
      <c r="L8" s="258" t="s">
        <v>130</v>
      </c>
      <c r="M8" s="266">
        <v>3615</v>
      </c>
      <c r="N8" s="266">
        <v>7897</v>
      </c>
      <c r="O8" s="266">
        <v>13877</v>
      </c>
      <c r="P8" s="266">
        <v>158</v>
      </c>
      <c r="Q8" s="266">
        <v>45116</v>
      </c>
      <c r="R8" s="266">
        <v>742</v>
      </c>
      <c r="S8" s="266">
        <v>17486</v>
      </c>
      <c r="T8" s="266">
        <v>174</v>
      </c>
      <c r="U8" s="266">
        <v>8053</v>
      </c>
      <c r="V8" s="266">
        <v>224</v>
      </c>
      <c r="W8" s="266">
        <v>4486</v>
      </c>
      <c r="X8" s="266">
        <v>119</v>
      </c>
      <c r="Y8" s="266">
        <v>6</v>
      </c>
      <c r="Z8" s="266">
        <v>769</v>
      </c>
      <c r="AA8" s="266">
        <v>608</v>
      </c>
      <c r="AB8" s="266">
        <v>34</v>
      </c>
      <c r="AC8" s="266">
        <v>615</v>
      </c>
      <c r="AD8" s="266">
        <v>1051</v>
      </c>
      <c r="AE8" s="266">
        <v>18</v>
      </c>
      <c r="AF8" s="266">
        <v>357</v>
      </c>
      <c r="AG8" s="266">
        <v>1048</v>
      </c>
      <c r="AH8" s="266">
        <v>187</v>
      </c>
      <c r="AI8" s="259">
        <v>0</v>
      </c>
      <c r="AJ8" s="266">
        <v>201</v>
      </c>
      <c r="AK8" s="266">
        <v>141</v>
      </c>
      <c r="AL8" s="266">
        <v>5470</v>
      </c>
      <c r="AM8" s="266">
        <v>20</v>
      </c>
      <c r="AN8" s="267">
        <v>0</v>
      </c>
      <c r="AO8" s="266">
        <v>1</v>
      </c>
      <c r="AP8" s="266">
        <v>18</v>
      </c>
      <c r="AQ8" s="266">
        <v>4000</v>
      </c>
      <c r="AR8" s="266">
        <v>235</v>
      </c>
      <c r="AS8" s="266">
        <v>3750</v>
      </c>
      <c r="AT8" s="266">
        <v>8</v>
      </c>
      <c r="AU8" s="266">
        <v>6</v>
      </c>
      <c r="AV8" s="259">
        <v>0</v>
      </c>
      <c r="AW8" s="266">
        <v>1345</v>
      </c>
      <c r="AX8" s="266">
        <v>53</v>
      </c>
      <c r="AY8" s="266">
        <v>576</v>
      </c>
      <c r="AZ8" s="266">
        <v>15</v>
      </c>
      <c r="BA8" s="259">
        <v>0</v>
      </c>
      <c r="BB8" s="266">
        <v>700</v>
      </c>
      <c r="BC8" s="266">
        <v>7078</v>
      </c>
      <c r="BD8" s="266">
        <v>5119</v>
      </c>
      <c r="BE8" s="259">
        <v>0</v>
      </c>
      <c r="BF8" s="266">
        <v>1960</v>
      </c>
      <c r="BG8" s="266">
        <v>481</v>
      </c>
      <c r="BH8" s="266">
        <v>92</v>
      </c>
      <c r="BI8" s="266">
        <v>2</v>
      </c>
      <c r="BJ8" s="266">
        <v>143</v>
      </c>
      <c r="BK8" s="266">
        <v>108</v>
      </c>
      <c r="BL8" s="259">
        <v>0</v>
      </c>
      <c r="BM8" s="266">
        <v>108</v>
      </c>
      <c r="BN8" s="263" t="s">
        <v>595</v>
      </c>
    </row>
    <row r="9" spans="1:66" s="25" customFormat="1" ht="13.5">
      <c r="A9" s="41"/>
      <c r="B9" s="255" t="s">
        <v>596</v>
      </c>
      <c r="C9" s="256"/>
      <c r="D9" s="154">
        <v>114165</v>
      </c>
      <c r="E9" s="257">
        <v>101751</v>
      </c>
      <c r="F9" s="137">
        <v>483</v>
      </c>
      <c r="G9" s="265">
        <v>32</v>
      </c>
      <c r="H9" s="265">
        <v>828</v>
      </c>
      <c r="I9" s="265">
        <v>35</v>
      </c>
      <c r="J9" s="74">
        <v>0</v>
      </c>
      <c r="K9" s="265">
        <v>8</v>
      </c>
      <c r="L9" s="265">
        <v>13</v>
      </c>
      <c r="M9" s="266">
        <v>4622</v>
      </c>
      <c r="N9" s="266">
        <v>3943</v>
      </c>
      <c r="O9" s="266">
        <v>15954</v>
      </c>
      <c r="P9" s="266">
        <v>101</v>
      </c>
      <c r="Q9" s="266">
        <v>30154</v>
      </c>
      <c r="R9" s="266">
        <v>597</v>
      </c>
      <c r="S9" s="266">
        <v>22227</v>
      </c>
      <c r="T9" s="266">
        <v>24</v>
      </c>
      <c r="U9" s="266">
        <v>7481</v>
      </c>
      <c r="V9" s="266">
        <v>196</v>
      </c>
      <c r="W9" s="266">
        <v>4766</v>
      </c>
      <c r="X9" s="266">
        <v>166</v>
      </c>
      <c r="Y9" s="266">
        <v>52</v>
      </c>
      <c r="Z9" s="266">
        <v>1055</v>
      </c>
      <c r="AA9" s="266">
        <v>380</v>
      </c>
      <c r="AB9" s="266">
        <v>20</v>
      </c>
      <c r="AC9" s="266">
        <v>631</v>
      </c>
      <c r="AD9" s="266">
        <v>773</v>
      </c>
      <c r="AE9" s="266">
        <v>21</v>
      </c>
      <c r="AF9" s="266">
        <v>314</v>
      </c>
      <c r="AG9" s="266">
        <v>762</v>
      </c>
      <c r="AH9" s="266">
        <v>222</v>
      </c>
      <c r="AI9" s="259">
        <v>0</v>
      </c>
      <c r="AJ9" s="266">
        <v>165</v>
      </c>
      <c r="AK9" s="266">
        <v>481</v>
      </c>
      <c r="AL9" s="266">
        <v>5245</v>
      </c>
      <c r="AM9" s="266">
        <v>19</v>
      </c>
      <c r="AN9" s="267">
        <v>0</v>
      </c>
      <c r="AO9" s="266">
        <v>1</v>
      </c>
      <c r="AP9" s="266">
        <v>18</v>
      </c>
      <c r="AQ9" s="266">
        <v>5059</v>
      </c>
      <c r="AR9" s="266">
        <v>231</v>
      </c>
      <c r="AS9" s="266">
        <v>4806</v>
      </c>
      <c r="AT9" s="266">
        <v>9</v>
      </c>
      <c r="AU9" s="266">
        <v>14</v>
      </c>
      <c r="AV9" s="259">
        <v>0</v>
      </c>
      <c r="AW9" s="266">
        <v>1283</v>
      </c>
      <c r="AX9" s="266">
        <v>49</v>
      </c>
      <c r="AY9" s="266">
        <v>582</v>
      </c>
      <c r="AZ9" s="266">
        <v>6</v>
      </c>
      <c r="BA9" s="259">
        <v>0</v>
      </c>
      <c r="BB9" s="266">
        <v>645</v>
      </c>
      <c r="BC9" s="266">
        <v>5342</v>
      </c>
      <c r="BD9" s="266">
        <v>3645</v>
      </c>
      <c r="BE9" s="259">
        <v>0</v>
      </c>
      <c r="BF9" s="266">
        <v>1697</v>
      </c>
      <c r="BG9" s="266">
        <v>376</v>
      </c>
      <c r="BH9" s="266">
        <v>85</v>
      </c>
      <c r="BI9" s="266">
        <v>1</v>
      </c>
      <c r="BJ9" s="266">
        <v>129</v>
      </c>
      <c r="BK9" s="266">
        <v>120</v>
      </c>
      <c r="BL9" s="259">
        <v>0</v>
      </c>
      <c r="BM9" s="266">
        <v>120</v>
      </c>
      <c r="BN9" s="268">
        <v>20</v>
      </c>
    </row>
    <row r="10" spans="1:66" s="28" customFormat="1" ht="13.5">
      <c r="A10" s="43"/>
      <c r="B10" s="145" t="s">
        <v>597</v>
      </c>
      <c r="C10" s="269"/>
      <c r="D10" s="270">
        <v>128978</v>
      </c>
      <c r="E10" s="271">
        <v>117677</v>
      </c>
      <c r="F10" s="148">
        <v>508</v>
      </c>
      <c r="G10" s="148">
        <v>18</v>
      </c>
      <c r="H10" s="148">
        <v>886</v>
      </c>
      <c r="I10" s="148">
        <v>18</v>
      </c>
      <c r="J10" s="148">
        <v>1</v>
      </c>
      <c r="K10" s="148">
        <v>6</v>
      </c>
      <c r="L10" s="148">
        <v>44</v>
      </c>
      <c r="M10" s="147">
        <v>5950</v>
      </c>
      <c r="N10" s="147">
        <v>6435</v>
      </c>
      <c r="O10" s="147">
        <v>11426</v>
      </c>
      <c r="P10" s="147">
        <v>152</v>
      </c>
      <c r="Q10" s="147">
        <v>43610</v>
      </c>
      <c r="R10" s="147">
        <v>356</v>
      </c>
      <c r="S10" s="147">
        <v>23475</v>
      </c>
      <c r="T10" s="147">
        <v>31</v>
      </c>
      <c r="U10" s="147">
        <v>9817</v>
      </c>
      <c r="V10" s="147">
        <v>159</v>
      </c>
      <c r="W10" s="147">
        <v>4283</v>
      </c>
      <c r="X10" s="147">
        <v>199</v>
      </c>
      <c r="Y10" s="147">
        <v>66</v>
      </c>
      <c r="Z10" s="147">
        <v>997</v>
      </c>
      <c r="AA10" s="147">
        <v>418</v>
      </c>
      <c r="AB10" s="147">
        <v>9</v>
      </c>
      <c r="AC10" s="147">
        <v>678</v>
      </c>
      <c r="AD10" s="147">
        <v>729</v>
      </c>
      <c r="AE10" s="147">
        <v>19</v>
      </c>
      <c r="AF10" s="147">
        <v>548</v>
      </c>
      <c r="AG10" s="147">
        <v>866</v>
      </c>
      <c r="AH10" s="147">
        <v>206</v>
      </c>
      <c r="AI10" s="259">
        <v>0</v>
      </c>
      <c r="AJ10" s="147">
        <v>170</v>
      </c>
      <c r="AK10" s="147">
        <v>212</v>
      </c>
      <c r="AL10" s="147">
        <v>5388</v>
      </c>
      <c r="AM10" s="147">
        <v>25</v>
      </c>
      <c r="AN10" s="272">
        <v>0</v>
      </c>
      <c r="AO10" s="147">
        <v>0</v>
      </c>
      <c r="AP10" s="147">
        <v>25</v>
      </c>
      <c r="AQ10" s="147">
        <v>5786</v>
      </c>
      <c r="AR10" s="147">
        <v>209</v>
      </c>
      <c r="AS10" s="147">
        <v>5569</v>
      </c>
      <c r="AT10" s="147">
        <v>4</v>
      </c>
      <c r="AU10" s="147">
        <v>4</v>
      </c>
      <c r="AV10" s="259">
        <v>0</v>
      </c>
      <c r="AW10" s="147">
        <v>1157</v>
      </c>
      <c r="AX10" s="147">
        <v>50</v>
      </c>
      <c r="AY10" s="147">
        <v>535</v>
      </c>
      <c r="AZ10" s="147">
        <v>4</v>
      </c>
      <c r="BA10" s="259">
        <v>0</v>
      </c>
      <c r="BB10" s="147">
        <v>569</v>
      </c>
      <c r="BC10" s="147">
        <v>3862</v>
      </c>
      <c r="BD10" s="147">
        <v>1903</v>
      </c>
      <c r="BE10" s="259">
        <v>0</v>
      </c>
      <c r="BF10" s="147">
        <v>1959</v>
      </c>
      <c r="BG10" s="147">
        <v>231</v>
      </c>
      <c r="BH10" s="147">
        <v>57</v>
      </c>
      <c r="BI10" s="147">
        <v>3</v>
      </c>
      <c r="BJ10" s="147">
        <v>91</v>
      </c>
      <c r="BK10" s="147">
        <v>89</v>
      </c>
      <c r="BL10" s="259">
        <v>0</v>
      </c>
      <c r="BM10" s="147">
        <v>89</v>
      </c>
      <c r="BN10" s="273">
        <v>21</v>
      </c>
    </row>
    <row r="11" spans="1:66" ht="7.5" customHeight="1">
      <c r="A11" s="127"/>
      <c r="B11" s="127"/>
      <c r="C11" s="252"/>
      <c r="D11" s="274"/>
      <c r="E11" s="275"/>
      <c r="F11" s="275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153"/>
    </row>
    <row r="12" spans="1:66" ht="13.5">
      <c r="A12" s="276"/>
      <c r="B12" s="65" t="s">
        <v>123</v>
      </c>
      <c r="C12" s="277">
        <v>1</v>
      </c>
      <c r="D12" s="278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0</v>
      </c>
      <c r="Y12" s="259">
        <v>0</v>
      </c>
      <c r="Z12" s="259">
        <v>0</v>
      </c>
      <c r="AA12" s="259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  <c r="AG12" s="259">
        <v>0</v>
      </c>
      <c r="AH12" s="259">
        <v>0</v>
      </c>
      <c r="AI12" s="259">
        <v>0</v>
      </c>
      <c r="AJ12" s="259">
        <v>0</v>
      </c>
      <c r="AK12" s="259">
        <v>0</v>
      </c>
      <c r="AL12" s="259">
        <v>0</v>
      </c>
      <c r="AM12" s="259">
        <v>0</v>
      </c>
      <c r="AN12" s="259">
        <v>0</v>
      </c>
      <c r="AO12" s="259">
        <v>0</v>
      </c>
      <c r="AP12" s="259">
        <v>0</v>
      </c>
      <c r="AQ12" s="259">
        <v>0</v>
      </c>
      <c r="AR12" s="259">
        <v>0</v>
      </c>
      <c r="AS12" s="259">
        <v>0</v>
      </c>
      <c r="AT12" s="259">
        <v>0</v>
      </c>
      <c r="AU12" s="259">
        <v>0</v>
      </c>
      <c r="AV12" s="259">
        <v>0</v>
      </c>
      <c r="AW12" s="259">
        <v>0</v>
      </c>
      <c r="AX12" s="259">
        <v>0</v>
      </c>
      <c r="AY12" s="259">
        <v>0</v>
      </c>
      <c r="AZ12" s="259">
        <v>0</v>
      </c>
      <c r="BA12" s="259">
        <v>0</v>
      </c>
      <c r="BB12" s="259">
        <v>0</v>
      </c>
      <c r="BC12" s="259">
        <v>0</v>
      </c>
      <c r="BD12" s="259">
        <v>0</v>
      </c>
      <c r="BE12" s="259">
        <v>0</v>
      </c>
      <c r="BF12" s="259">
        <v>0</v>
      </c>
      <c r="BG12" s="259">
        <v>0</v>
      </c>
      <c r="BH12" s="259">
        <v>0</v>
      </c>
      <c r="BI12" s="259">
        <v>0</v>
      </c>
      <c r="BJ12" s="259">
        <v>0</v>
      </c>
      <c r="BK12" s="259">
        <v>0</v>
      </c>
      <c r="BL12" s="259">
        <v>0</v>
      </c>
      <c r="BM12" s="259">
        <v>0</v>
      </c>
      <c r="BN12" s="279">
        <v>1</v>
      </c>
    </row>
    <row r="13" spans="1:66" ht="13.5">
      <c r="A13" s="280"/>
      <c r="B13" s="65" t="s">
        <v>124</v>
      </c>
      <c r="C13" s="277">
        <v>2</v>
      </c>
      <c r="D13" s="278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59">
        <v>0</v>
      </c>
      <c r="T13" s="259">
        <v>0</v>
      </c>
      <c r="U13" s="259">
        <v>0</v>
      </c>
      <c r="V13" s="259">
        <v>0</v>
      </c>
      <c r="W13" s="259">
        <v>0</v>
      </c>
      <c r="X13" s="259">
        <v>0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  <c r="AD13" s="259">
        <v>0</v>
      </c>
      <c r="AE13" s="259">
        <v>0</v>
      </c>
      <c r="AF13" s="259">
        <v>0</v>
      </c>
      <c r="AG13" s="259">
        <v>0</v>
      </c>
      <c r="AH13" s="259">
        <v>0</v>
      </c>
      <c r="AI13" s="259">
        <v>0</v>
      </c>
      <c r="AJ13" s="259">
        <v>0</v>
      </c>
      <c r="AK13" s="259">
        <v>0</v>
      </c>
      <c r="AL13" s="259">
        <v>0</v>
      </c>
      <c r="AM13" s="259">
        <v>0</v>
      </c>
      <c r="AN13" s="259">
        <v>0</v>
      </c>
      <c r="AO13" s="259">
        <v>0</v>
      </c>
      <c r="AP13" s="259">
        <v>0</v>
      </c>
      <c r="AQ13" s="259">
        <v>0</v>
      </c>
      <c r="AR13" s="259">
        <v>0</v>
      </c>
      <c r="AS13" s="259">
        <v>0</v>
      </c>
      <c r="AT13" s="259">
        <v>0</v>
      </c>
      <c r="AU13" s="259">
        <v>0</v>
      </c>
      <c r="AV13" s="259">
        <v>0</v>
      </c>
      <c r="AW13" s="259">
        <v>0</v>
      </c>
      <c r="AX13" s="259">
        <v>0</v>
      </c>
      <c r="AY13" s="259">
        <v>0</v>
      </c>
      <c r="AZ13" s="259">
        <v>0</v>
      </c>
      <c r="BA13" s="259">
        <v>0</v>
      </c>
      <c r="BB13" s="259">
        <v>0</v>
      </c>
      <c r="BC13" s="259">
        <v>0</v>
      </c>
      <c r="BD13" s="259">
        <v>0</v>
      </c>
      <c r="BE13" s="259">
        <v>0</v>
      </c>
      <c r="BF13" s="259">
        <v>0</v>
      </c>
      <c r="BG13" s="259">
        <v>0</v>
      </c>
      <c r="BH13" s="259">
        <v>0</v>
      </c>
      <c r="BI13" s="259">
        <v>0</v>
      </c>
      <c r="BJ13" s="259">
        <v>0</v>
      </c>
      <c r="BK13" s="259">
        <v>0</v>
      </c>
      <c r="BL13" s="259">
        <v>0</v>
      </c>
      <c r="BM13" s="259">
        <v>0</v>
      </c>
      <c r="BN13" s="279">
        <v>2</v>
      </c>
    </row>
    <row r="14" spans="1:66" ht="13.5">
      <c r="A14" s="280"/>
      <c r="B14" s="36" t="s">
        <v>598</v>
      </c>
      <c r="C14" s="93">
        <v>3</v>
      </c>
      <c r="D14" s="281" t="s">
        <v>540</v>
      </c>
      <c r="E14" s="258" t="s">
        <v>540</v>
      </c>
      <c r="F14" s="258" t="s">
        <v>540</v>
      </c>
      <c r="G14" s="258" t="s">
        <v>540</v>
      </c>
      <c r="H14" s="258" t="s">
        <v>540</v>
      </c>
      <c r="I14" s="258" t="s">
        <v>540</v>
      </c>
      <c r="J14" s="258" t="s">
        <v>540</v>
      </c>
      <c r="K14" s="258" t="s">
        <v>540</v>
      </c>
      <c r="L14" s="258" t="s">
        <v>540</v>
      </c>
      <c r="M14" s="258" t="s">
        <v>540</v>
      </c>
      <c r="N14" s="259" t="s">
        <v>540</v>
      </c>
      <c r="O14" s="259" t="s">
        <v>540</v>
      </c>
      <c r="P14" s="259" t="s">
        <v>540</v>
      </c>
      <c r="Q14" s="258" t="s">
        <v>540</v>
      </c>
      <c r="R14" s="259" t="s">
        <v>540</v>
      </c>
      <c r="S14" s="259" t="s">
        <v>540</v>
      </c>
      <c r="T14" s="259" t="s">
        <v>540</v>
      </c>
      <c r="U14" s="259" t="s">
        <v>540</v>
      </c>
      <c r="V14" s="258" t="s">
        <v>540</v>
      </c>
      <c r="W14" s="258" t="s">
        <v>540</v>
      </c>
      <c r="X14" s="258" t="s">
        <v>540</v>
      </c>
      <c r="Y14" s="259" t="s">
        <v>540</v>
      </c>
      <c r="Z14" s="258" t="s">
        <v>540</v>
      </c>
      <c r="AA14" s="259" t="s">
        <v>540</v>
      </c>
      <c r="AB14" s="258" t="s">
        <v>540</v>
      </c>
      <c r="AC14" s="258" t="s">
        <v>540</v>
      </c>
      <c r="AD14" s="258" t="s">
        <v>540</v>
      </c>
      <c r="AE14" s="259" t="s">
        <v>540</v>
      </c>
      <c r="AF14" s="259" t="s">
        <v>540</v>
      </c>
      <c r="AG14" s="259" t="s">
        <v>540</v>
      </c>
      <c r="AH14" s="259" t="s">
        <v>540</v>
      </c>
      <c r="AI14" s="259">
        <v>0</v>
      </c>
      <c r="AJ14" s="259" t="s">
        <v>540</v>
      </c>
      <c r="AK14" s="259" t="s">
        <v>540</v>
      </c>
      <c r="AL14" s="258" t="s">
        <v>540</v>
      </c>
      <c r="AM14" s="258" t="s">
        <v>540</v>
      </c>
      <c r="AN14" s="259">
        <v>0</v>
      </c>
      <c r="AO14" s="259" t="s">
        <v>540</v>
      </c>
      <c r="AP14" s="258" t="s">
        <v>540</v>
      </c>
      <c r="AQ14" s="258" t="s">
        <v>540</v>
      </c>
      <c r="AR14" s="258" t="s">
        <v>540</v>
      </c>
      <c r="AS14" s="259" t="s">
        <v>540</v>
      </c>
      <c r="AT14" s="259" t="s">
        <v>540</v>
      </c>
      <c r="AU14" s="259" t="s">
        <v>540</v>
      </c>
      <c r="AV14" s="259">
        <v>0</v>
      </c>
      <c r="AW14" s="259" t="s">
        <v>540</v>
      </c>
      <c r="AX14" s="259" t="s">
        <v>540</v>
      </c>
      <c r="AY14" s="259" t="s">
        <v>540</v>
      </c>
      <c r="AZ14" s="259" t="s">
        <v>540</v>
      </c>
      <c r="BA14" s="259">
        <v>0</v>
      </c>
      <c r="BB14" s="259" t="s">
        <v>540</v>
      </c>
      <c r="BC14" s="258" t="s">
        <v>540</v>
      </c>
      <c r="BD14" s="258" t="s">
        <v>540</v>
      </c>
      <c r="BE14" s="259" t="s">
        <v>540</v>
      </c>
      <c r="BF14" s="258" t="s">
        <v>540</v>
      </c>
      <c r="BG14" s="258" t="s">
        <v>540</v>
      </c>
      <c r="BH14" s="259" t="s">
        <v>540</v>
      </c>
      <c r="BI14" s="259" t="s">
        <v>540</v>
      </c>
      <c r="BJ14" s="259" t="s">
        <v>540</v>
      </c>
      <c r="BK14" s="259" t="s">
        <v>540</v>
      </c>
      <c r="BL14" s="259" t="s">
        <v>540</v>
      </c>
      <c r="BM14" s="259" t="s">
        <v>540</v>
      </c>
      <c r="BN14" s="279">
        <v>3</v>
      </c>
    </row>
    <row r="15" spans="1:66" ht="13.5">
      <c r="A15" s="280"/>
      <c r="B15" s="36" t="s">
        <v>126</v>
      </c>
      <c r="C15" s="93">
        <v>4</v>
      </c>
      <c r="D15" s="281">
        <v>4900</v>
      </c>
      <c r="E15" s="258">
        <v>4334</v>
      </c>
      <c r="F15" s="258" t="s">
        <v>599</v>
      </c>
      <c r="G15" s="72">
        <v>0</v>
      </c>
      <c r="H15" s="258" t="s">
        <v>599</v>
      </c>
      <c r="I15" s="152">
        <v>0</v>
      </c>
      <c r="J15" s="282" t="s">
        <v>599</v>
      </c>
      <c r="K15" s="259" t="s">
        <v>599</v>
      </c>
      <c r="L15" s="258">
        <v>33</v>
      </c>
      <c r="M15" s="258" t="s">
        <v>599</v>
      </c>
      <c r="N15" s="282">
        <v>0</v>
      </c>
      <c r="O15" s="259" t="s">
        <v>599</v>
      </c>
      <c r="P15" s="259" t="s">
        <v>599</v>
      </c>
      <c r="Q15" s="283">
        <v>86</v>
      </c>
      <c r="R15" s="138">
        <v>0</v>
      </c>
      <c r="S15" s="138">
        <v>0</v>
      </c>
      <c r="T15" s="259" t="s">
        <v>599</v>
      </c>
      <c r="U15" s="284">
        <v>0</v>
      </c>
      <c r="V15" s="155">
        <v>45</v>
      </c>
      <c r="W15" s="155">
        <v>2061</v>
      </c>
      <c r="X15" s="155">
        <v>10</v>
      </c>
      <c r="Y15" s="138" t="s">
        <v>599</v>
      </c>
      <c r="Z15" s="155">
        <v>132</v>
      </c>
      <c r="AA15" s="155">
        <v>251</v>
      </c>
      <c r="AB15" s="155">
        <v>7</v>
      </c>
      <c r="AC15" s="155">
        <v>96</v>
      </c>
      <c r="AD15" s="155">
        <v>269</v>
      </c>
      <c r="AE15" s="259" t="s">
        <v>599</v>
      </c>
      <c r="AF15" s="72">
        <v>0</v>
      </c>
      <c r="AG15" s="155">
        <v>23</v>
      </c>
      <c r="AH15" s="155">
        <v>4</v>
      </c>
      <c r="AI15" s="259" t="s">
        <v>599</v>
      </c>
      <c r="AJ15" s="72">
        <v>19</v>
      </c>
      <c r="AK15" s="72">
        <v>165</v>
      </c>
      <c r="AL15" s="72">
        <v>1132</v>
      </c>
      <c r="AM15" s="72">
        <v>9</v>
      </c>
      <c r="AN15" s="259">
        <v>0</v>
      </c>
      <c r="AO15" s="72" t="s">
        <v>599</v>
      </c>
      <c r="AP15" s="72">
        <v>9</v>
      </c>
      <c r="AQ15" s="72">
        <v>0</v>
      </c>
      <c r="AR15" s="72" t="s">
        <v>599</v>
      </c>
      <c r="AS15" s="72" t="s">
        <v>599</v>
      </c>
      <c r="AT15" s="72" t="s">
        <v>599</v>
      </c>
      <c r="AU15" s="72">
        <v>0</v>
      </c>
      <c r="AV15" s="259">
        <v>0</v>
      </c>
      <c r="AW15" s="72">
        <v>4</v>
      </c>
      <c r="AX15" s="72" t="s">
        <v>599</v>
      </c>
      <c r="AY15" s="72" t="s">
        <v>599</v>
      </c>
      <c r="AZ15" s="72" t="s">
        <v>599</v>
      </c>
      <c r="BA15" s="259">
        <v>0</v>
      </c>
      <c r="BB15" s="72">
        <v>4</v>
      </c>
      <c r="BC15" s="72">
        <v>478</v>
      </c>
      <c r="BD15" s="72">
        <v>241</v>
      </c>
      <c r="BE15" s="72" t="s">
        <v>599</v>
      </c>
      <c r="BF15" s="72">
        <v>237</v>
      </c>
      <c r="BG15" s="72">
        <v>75</v>
      </c>
      <c r="BH15" s="72" t="s">
        <v>599</v>
      </c>
      <c r="BI15" s="72" t="s">
        <v>599</v>
      </c>
      <c r="BJ15" s="72" t="s">
        <v>599</v>
      </c>
      <c r="BK15" s="72" t="s">
        <v>599</v>
      </c>
      <c r="BL15" s="72" t="s">
        <v>599</v>
      </c>
      <c r="BM15" s="72" t="s">
        <v>599</v>
      </c>
      <c r="BN15" s="279">
        <v>4</v>
      </c>
    </row>
    <row r="16" spans="1:66" ht="13.5">
      <c r="A16" s="280"/>
      <c r="B16" s="36" t="s">
        <v>600</v>
      </c>
      <c r="C16" s="93">
        <v>5</v>
      </c>
      <c r="D16" s="281">
        <v>5971</v>
      </c>
      <c r="E16" s="258">
        <v>5375</v>
      </c>
      <c r="F16" s="72">
        <v>0</v>
      </c>
      <c r="G16" s="72">
        <v>0</v>
      </c>
      <c r="H16" s="258" t="s">
        <v>599</v>
      </c>
      <c r="I16" s="152">
        <v>7</v>
      </c>
      <c r="J16" s="72" t="s">
        <v>599</v>
      </c>
      <c r="K16" s="282">
        <v>0</v>
      </c>
      <c r="L16" s="258">
        <v>11</v>
      </c>
      <c r="M16" s="258" t="s">
        <v>599</v>
      </c>
      <c r="N16" s="72">
        <v>0</v>
      </c>
      <c r="O16" s="259" t="s">
        <v>599</v>
      </c>
      <c r="P16" s="259" t="s">
        <v>599</v>
      </c>
      <c r="Q16" s="152">
        <v>20</v>
      </c>
      <c r="R16" s="138">
        <v>0</v>
      </c>
      <c r="S16" s="138">
        <v>0</v>
      </c>
      <c r="T16" s="259" t="s">
        <v>599</v>
      </c>
      <c r="U16" s="284">
        <v>0</v>
      </c>
      <c r="V16" s="155">
        <v>71</v>
      </c>
      <c r="W16" s="152">
        <v>2141</v>
      </c>
      <c r="X16" s="155">
        <v>180</v>
      </c>
      <c r="Y16" s="155">
        <v>66</v>
      </c>
      <c r="Z16" s="155">
        <v>857</v>
      </c>
      <c r="AA16" s="155">
        <v>110</v>
      </c>
      <c r="AB16" s="155">
        <v>1</v>
      </c>
      <c r="AC16" s="155">
        <v>93</v>
      </c>
      <c r="AD16" s="155">
        <v>312</v>
      </c>
      <c r="AE16" s="155">
        <v>3</v>
      </c>
      <c r="AF16" s="72">
        <v>0</v>
      </c>
      <c r="AG16" s="72">
        <v>0</v>
      </c>
      <c r="AH16" s="155">
        <v>39</v>
      </c>
      <c r="AI16" s="259" t="s">
        <v>599</v>
      </c>
      <c r="AJ16" s="72">
        <v>44</v>
      </c>
      <c r="AK16" s="72">
        <v>17</v>
      </c>
      <c r="AL16" s="72">
        <v>1403</v>
      </c>
      <c r="AM16" s="72">
        <v>11</v>
      </c>
      <c r="AN16" s="259">
        <v>0</v>
      </c>
      <c r="AO16" s="72">
        <v>0</v>
      </c>
      <c r="AP16" s="72">
        <v>11</v>
      </c>
      <c r="AQ16" s="72">
        <v>2</v>
      </c>
      <c r="AR16" s="72">
        <v>2</v>
      </c>
      <c r="AS16" s="72" t="s">
        <v>599</v>
      </c>
      <c r="AT16" s="72" t="s">
        <v>599</v>
      </c>
      <c r="AU16" s="72">
        <v>0</v>
      </c>
      <c r="AV16" s="259">
        <v>0</v>
      </c>
      <c r="AW16" s="72">
        <v>56</v>
      </c>
      <c r="AX16" s="72" t="s">
        <v>599</v>
      </c>
      <c r="AY16" s="72" t="s">
        <v>599</v>
      </c>
      <c r="AZ16" s="72" t="s">
        <v>599</v>
      </c>
      <c r="BA16" s="259">
        <v>0</v>
      </c>
      <c r="BB16" s="72">
        <v>56</v>
      </c>
      <c r="BC16" s="72">
        <v>404</v>
      </c>
      <c r="BD16" s="72">
        <v>147</v>
      </c>
      <c r="BE16" s="72" t="s">
        <v>599</v>
      </c>
      <c r="BF16" s="72">
        <v>258</v>
      </c>
      <c r="BG16" s="72">
        <v>101</v>
      </c>
      <c r="BH16" s="72" t="s">
        <v>599</v>
      </c>
      <c r="BI16" s="72" t="s">
        <v>599</v>
      </c>
      <c r="BJ16" s="72">
        <v>22</v>
      </c>
      <c r="BK16" s="72" t="s">
        <v>599</v>
      </c>
      <c r="BL16" s="72" t="s">
        <v>599</v>
      </c>
      <c r="BM16" s="72" t="s">
        <v>599</v>
      </c>
      <c r="BN16" s="279">
        <v>5</v>
      </c>
    </row>
    <row r="17" spans="1:66" ht="13.5">
      <c r="A17" s="280"/>
      <c r="B17" s="36" t="s">
        <v>601</v>
      </c>
      <c r="C17" s="93">
        <v>6</v>
      </c>
      <c r="D17" s="281">
        <v>212</v>
      </c>
      <c r="E17" s="258">
        <v>211</v>
      </c>
      <c r="F17" s="258" t="s">
        <v>599</v>
      </c>
      <c r="G17" s="258" t="s">
        <v>599</v>
      </c>
      <c r="H17" s="258" t="s">
        <v>599</v>
      </c>
      <c r="I17" s="259" t="s">
        <v>599</v>
      </c>
      <c r="J17" s="259" t="s">
        <v>599</v>
      </c>
      <c r="K17" s="72">
        <v>0</v>
      </c>
      <c r="L17" s="258" t="s">
        <v>599</v>
      </c>
      <c r="M17" s="258" t="s">
        <v>599</v>
      </c>
      <c r="N17" s="72" t="s">
        <v>599</v>
      </c>
      <c r="O17" s="259">
        <v>17</v>
      </c>
      <c r="P17" s="152">
        <v>146</v>
      </c>
      <c r="Q17" s="72">
        <v>0</v>
      </c>
      <c r="R17" s="259" t="s">
        <v>599</v>
      </c>
      <c r="S17" s="259" t="s">
        <v>599</v>
      </c>
      <c r="T17" s="259" t="s">
        <v>599</v>
      </c>
      <c r="U17" s="259" t="s">
        <v>599</v>
      </c>
      <c r="V17" s="284">
        <v>0</v>
      </c>
      <c r="W17" s="259" t="s">
        <v>599</v>
      </c>
      <c r="X17" s="259" t="s">
        <v>599</v>
      </c>
      <c r="Y17" s="259" t="s">
        <v>599</v>
      </c>
      <c r="Z17" s="259" t="s">
        <v>599</v>
      </c>
      <c r="AA17" s="259" t="s">
        <v>599</v>
      </c>
      <c r="AB17" s="259" t="s">
        <v>599</v>
      </c>
      <c r="AC17" s="259" t="s">
        <v>599</v>
      </c>
      <c r="AD17" s="259" t="s">
        <v>599</v>
      </c>
      <c r="AE17" s="259" t="s">
        <v>599</v>
      </c>
      <c r="AF17" s="259" t="s">
        <v>599</v>
      </c>
      <c r="AG17" s="259" t="s">
        <v>599</v>
      </c>
      <c r="AH17" s="155">
        <v>0</v>
      </c>
      <c r="AI17" s="259" t="s">
        <v>599</v>
      </c>
      <c r="AJ17" s="72" t="s">
        <v>599</v>
      </c>
      <c r="AK17" s="72">
        <v>0</v>
      </c>
      <c r="AL17" s="72">
        <v>48</v>
      </c>
      <c r="AM17" s="72">
        <v>1</v>
      </c>
      <c r="AN17" s="259">
        <v>0</v>
      </c>
      <c r="AO17" s="72" t="s">
        <v>599</v>
      </c>
      <c r="AP17" s="72">
        <v>1</v>
      </c>
      <c r="AQ17" s="72" t="s">
        <v>599</v>
      </c>
      <c r="AR17" s="72" t="s">
        <v>599</v>
      </c>
      <c r="AS17" s="72" t="s">
        <v>599</v>
      </c>
      <c r="AT17" s="72" t="s">
        <v>599</v>
      </c>
      <c r="AU17" s="72" t="s">
        <v>599</v>
      </c>
      <c r="AV17" s="259">
        <v>0</v>
      </c>
      <c r="AW17" s="72" t="s">
        <v>599</v>
      </c>
      <c r="AX17" s="72" t="s">
        <v>599</v>
      </c>
      <c r="AY17" s="72" t="s">
        <v>599</v>
      </c>
      <c r="AZ17" s="72" t="s">
        <v>599</v>
      </c>
      <c r="BA17" s="259">
        <v>0</v>
      </c>
      <c r="BB17" s="72" t="s">
        <v>599</v>
      </c>
      <c r="BC17" s="72" t="s">
        <v>599</v>
      </c>
      <c r="BD17" s="72" t="s">
        <v>599</v>
      </c>
      <c r="BE17" s="72" t="s">
        <v>599</v>
      </c>
      <c r="BF17" s="72" t="s">
        <v>599</v>
      </c>
      <c r="BG17" s="72" t="s">
        <v>599</v>
      </c>
      <c r="BH17" s="72" t="s">
        <v>599</v>
      </c>
      <c r="BI17" s="72" t="s">
        <v>599</v>
      </c>
      <c r="BJ17" s="72" t="s">
        <v>599</v>
      </c>
      <c r="BK17" s="72" t="s">
        <v>599</v>
      </c>
      <c r="BL17" s="72" t="s">
        <v>599</v>
      </c>
      <c r="BM17" s="72" t="s">
        <v>599</v>
      </c>
      <c r="BN17" s="279">
        <v>6</v>
      </c>
    </row>
    <row r="18" spans="1:66" ht="13.5">
      <c r="A18" s="280"/>
      <c r="B18" s="36" t="s">
        <v>128</v>
      </c>
      <c r="C18" s="93">
        <v>7</v>
      </c>
      <c r="D18" s="281">
        <v>0</v>
      </c>
      <c r="E18" s="258">
        <v>0</v>
      </c>
      <c r="F18" s="258">
        <v>0</v>
      </c>
      <c r="G18" s="258">
        <v>0</v>
      </c>
      <c r="H18" s="258">
        <v>0</v>
      </c>
      <c r="I18" s="259">
        <v>0</v>
      </c>
      <c r="J18" s="259">
        <v>0</v>
      </c>
      <c r="K18" s="259">
        <v>0</v>
      </c>
      <c r="L18" s="258">
        <v>0</v>
      </c>
      <c r="M18" s="258">
        <v>0</v>
      </c>
      <c r="N18" s="259">
        <v>0</v>
      </c>
      <c r="O18" s="258">
        <v>0</v>
      </c>
      <c r="P18" s="258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59">
        <v>0</v>
      </c>
      <c r="W18" s="259">
        <v>0</v>
      </c>
      <c r="X18" s="259">
        <v>0</v>
      </c>
      <c r="Y18" s="259">
        <v>0</v>
      </c>
      <c r="Z18" s="259">
        <v>0</v>
      </c>
      <c r="AA18" s="259">
        <v>0</v>
      </c>
      <c r="AB18" s="259">
        <v>0</v>
      </c>
      <c r="AC18" s="259">
        <v>0</v>
      </c>
      <c r="AD18" s="259">
        <v>0</v>
      </c>
      <c r="AE18" s="259">
        <v>0</v>
      </c>
      <c r="AF18" s="259">
        <v>0</v>
      </c>
      <c r="AG18" s="259">
        <v>0</v>
      </c>
      <c r="AH18" s="259">
        <v>0</v>
      </c>
      <c r="AI18" s="259">
        <v>0</v>
      </c>
      <c r="AJ18" s="259">
        <v>0</v>
      </c>
      <c r="AK18" s="259">
        <v>0</v>
      </c>
      <c r="AL18" s="259">
        <v>0</v>
      </c>
      <c r="AM18" s="259">
        <v>0</v>
      </c>
      <c r="AN18" s="259">
        <v>0</v>
      </c>
      <c r="AO18" s="259">
        <v>0</v>
      </c>
      <c r="AP18" s="259">
        <v>0</v>
      </c>
      <c r="AQ18" s="259">
        <v>0</v>
      </c>
      <c r="AR18" s="259">
        <v>0</v>
      </c>
      <c r="AS18" s="259">
        <v>0</v>
      </c>
      <c r="AT18" s="259">
        <v>0</v>
      </c>
      <c r="AU18" s="259">
        <v>0</v>
      </c>
      <c r="AV18" s="259">
        <v>0</v>
      </c>
      <c r="AW18" s="259">
        <v>0</v>
      </c>
      <c r="AX18" s="259">
        <v>0</v>
      </c>
      <c r="AY18" s="259">
        <v>0</v>
      </c>
      <c r="AZ18" s="259">
        <v>0</v>
      </c>
      <c r="BA18" s="259">
        <v>0</v>
      </c>
      <c r="BB18" s="259">
        <v>0</v>
      </c>
      <c r="BC18" s="259">
        <v>0</v>
      </c>
      <c r="BD18" s="259">
        <v>0</v>
      </c>
      <c r="BE18" s="259">
        <v>0</v>
      </c>
      <c r="BF18" s="259">
        <v>0</v>
      </c>
      <c r="BG18" s="259">
        <v>0</v>
      </c>
      <c r="BH18" s="259">
        <v>0</v>
      </c>
      <c r="BI18" s="259">
        <v>0</v>
      </c>
      <c r="BJ18" s="259">
        <v>0</v>
      </c>
      <c r="BK18" s="259">
        <v>0</v>
      </c>
      <c r="BL18" s="259">
        <v>0</v>
      </c>
      <c r="BM18" s="259">
        <v>0</v>
      </c>
      <c r="BN18" s="279">
        <v>7</v>
      </c>
    </row>
    <row r="19" spans="1:66" ht="13.5">
      <c r="A19" s="280"/>
      <c r="B19" s="36" t="s">
        <v>129</v>
      </c>
      <c r="C19" s="93">
        <v>8</v>
      </c>
      <c r="D19" s="281">
        <v>0</v>
      </c>
      <c r="E19" s="258">
        <v>0</v>
      </c>
      <c r="F19" s="258">
        <v>0</v>
      </c>
      <c r="G19" s="258">
        <v>0</v>
      </c>
      <c r="H19" s="258">
        <v>0</v>
      </c>
      <c r="I19" s="259">
        <v>0</v>
      </c>
      <c r="J19" s="259">
        <v>0</v>
      </c>
      <c r="K19" s="259">
        <v>0</v>
      </c>
      <c r="L19" s="258">
        <v>0</v>
      </c>
      <c r="M19" s="258">
        <v>0</v>
      </c>
      <c r="N19" s="259">
        <v>0</v>
      </c>
      <c r="O19" s="258">
        <v>0</v>
      </c>
      <c r="P19" s="258">
        <v>0</v>
      </c>
      <c r="Q19" s="259">
        <v>0</v>
      </c>
      <c r="R19" s="259">
        <v>0</v>
      </c>
      <c r="S19" s="259">
        <v>0</v>
      </c>
      <c r="T19" s="259">
        <v>0</v>
      </c>
      <c r="U19" s="259">
        <v>0</v>
      </c>
      <c r="V19" s="259"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0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0</v>
      </c>
      <c r="AH19" s="259">
        <v>0</v>
      </c>
      <c r="AI19" s="259">
        <v>0</v>
      </c>
      <c r="AJ19" s="259">
        <v>0</v>
      </c>
      <c r="AK19" s="259">
        <v>0</v>
      </c>
      <c r="AL19" s="259">
        <v>0</v>
      </c>
      <c r="AM19" s="259">
        <v>0</v>
      </c>
      <c r="AN19" s="259">
        <v>0</v>
      </c>
      <c r="AO19" s="259">
        <v>0</v>
      </c>
      <c r="AP19" s="259">
        <v>0</v>
      </c>
      <c r="AQ19" s="259">
        <v>0</v>
      </c>
      <c r="AR19" s="259">
        <v>0</v>
      </c>
      <c r="AS19" s="259">
        <v>0</v>
      </c>
      <c r="AT19" s="259">
        <v>0</v>
      </c>
      <c r="AU19" s="259">
        <v>0</v>
      </c>
      <c r="AV19" s="259">
        <v>0</v>
      </c>
      <c r="AW19" s="259">
        <v>0</v>
      </c>
      <c r="AX19" s="259">
        <v>0</v>
      </c>
      <c r="AY19" s="259">
        <v>0</v>
      </c>
      <c r="AZ19" s="259">
        <v>0</v>
      </c>
      <c r="BA19" s="259">
        <v>0</v>
      </c>
      <c r="BB19" s="259">
        <v>0</v>
      </c>
      <c r="BC19" s="259">
        <v>0</v>
      </c>
      <c r="BD19" s="259">
        <v>0</v>
      </c>
      <c r="BE19" s="259">
        <v>0</v>
      </c>
      <c r="BF19" s="259">
        <v>0</v>
      </c>
      <c r="BG19" s="259">
        <v>0</v>
      </c>
      <c r="BH19" s="259">
        <v>0</v>
      </c>
      <c r="BI19" s="259">
        <v>0</v>
      </c>
      <c r="BJ19" s="259">
        <v>0</v>
      </c>
      <c r="BK19" s="259">
        <v>0</v>
      </c>
      <c r="BL19" s="259">
        <v>0</v>
      </c>
      <c r="BM19" s="259">
        <v>0</v>
      </c>
      <c r="BN19" s="279">
        <v>8</v>
      </c>
    </row>
    <row r="20" spans="1:66" ht="13.5">
      <c r="A20" s="280"/>
      <c r="B20" s="36" t="s">
        <v>602</v>
      </c>
      <c r="C20" s="93">
        <v>9</v>
      </c>
      <c r="D20" s="281" t="s">
        <v>540</v>
      </c>
      <c r="E20" s="258" t="s">
        <v>540</v>
      </c>
      <c r="F20" s="258" t="s">
        <v>540</v>
      </c>
      <c r="G20" s="258" t="s">
        <v>540</v>
      </c>
      <c r="H20" s="258" t="s">
        <v>540</v>
      </c>
      <c r="I20" s="258" t="s">
        <v>540</v>
      </c>
      <c r="J20" s="259" t="s">
        <v>540</v>
      </c>
      <c r="K20" s="259" t="s">
        <v>540</v>
      </c>
      <c r="L20" s="258" t="s">
        <v>540</v>
      </c>
      <c r="M20" s="258" t="s">
        <v>540</v>
      </c>
      <c r="N20" s="258" t="s">
        <v>540</v>
      </c>
      <c r="O20" s="258" t="s">
        <v>540</v>
      </c>
      <c r="P20" s="258" t="s">
        <v>540</v>
      </c>
      <c r="Q20" s="258" t="s">
        <v>540</v>
      </c>
      <c r="R20" s="258" t="s">
        <v>540</v>
      </c>
      <c r="S20" s="258" t="s">
        <v>540</v>
      </c>
      <c r="T20" s="259" t="s">
        <v>540</v>
      </c>
      <c r="U20" s="258" t="s">
        <v>540</v>
      </c>
      <c r="V20" s="259" t="s">
        <v>540</v>
      </c>
      <c r="W20" s="259" t="s">
        <v>540</v>
      </c>
      <c r="X20" s="259" t="s">
        <v>540</v>
      </c>
      <c r="Y20" s="259" t="s">
        <v>540</v>
      </c>
      <c r="Z20" s="259" t="s">
        <v>540</v>
      </c>
      <c r="AA20" s="259" t="s">
        <v>540</v>
      </c>
      <c r="AB20" s="259" t="s">
        <v>540</v>
      </c>
      <c r="AC20" s="138" t="s">
        <v>540</v>
      </c>
      <c r="AD20" s="138" t="s">
        <v>540</v>
      </c>
      <c r="AE20" s="259" t="s">
        <v>540</v>
      </c>
      <c r="AF20" s="259" t="s">
        <v>540</v>
      </c>
      <c r="AG20" s="259" t="s">
        <v>540</v>
      </c>
      <c r="AH20" s="138" t="s">
        <v>540</v>
      </c>
      <c r="AI20" s="259">
        <v>0</v>
      </c>
      <c r="AJ20" s="259" t="s">
        <v>540</v>
      </c>
      <c r="AK20" s="259" t="s">
        <v>540</v>
      </c>
      <c r="AL20" s="258" t="s">
        <v>540</v>
      </c>
      <c r="AM20" s="259" t="s">
        <v>540</v>
      </c>
      <c r="AN20" s="259">
        <v>0</v>
      </c>
      <c r="AO20" s="259" t="s">
        <v>540</v>
      </c>
      <c r="AP20" s="259" t="s">
        <v>540</v>
      </c>
      <c r="AQ20" s="259" t="s">
        <v>540</v>
      </c>
      <c r="AR20" s="259" t="s">
        <v>540</v>
      </c>
      <c r="AS20" s="259" t="s">
        <v>540</v>
      </c>
      <c r="AT20" s="259" t="s">
        <v>540</v>
      </c>
      <c r="AU20" s="259" t="s">
        <v>540</v>
      </c>
      <c r="AV20" s="259">
        <v>0</v>
      </c>
      <c r="AW20" s="259" t="s">
        <v>540</v>
      </c>
      <c r="AX20" s="259" t="s">
        <v>540</v>
      </c>
      <c r="AY20" s="259" t="s">
        <v>540</v>
      </c>
      <c r="AZ20" s="259" t="s">
        <v>540</v>
      </c>
      <c r="BA20" s="259">
        <v>0</v>
      </c>
      <c r="BB20" s="259" t="s">
        <v>540</v>
      </c>
      <c r="BC20" s="258" t="s">
        <v>540</v>
      </c>
      <c r="BD20" s="258" t="s">
        <v>540</v>
      </c>
      <c r="BE20" s="259" t="s">
        <v>540</v>
      </c>
      <c r="BF20" s="258" t="s">
        <v>540</v>
      </c>
      <c r="BG20" s="259" t="s">
        <v>540</v>
      </c>
      <c r="BH20" s="259" t="s">
        <v>540</v>
      </c>
      <c r="BI20" s="259" t="s">
        <v>540</v>
      </c>
      <c r="BJ20" s="259" t="s">
        <v>540</v>
      </c>
      <c r="BK20" s="259" t="s">
        <v>540</v>
      </c>
      <c r="BL20" s="259" t="s">
        <v>540</v>
      </c>
      <c r="BM20" s="259" t="s">
        <v>540</v>
      </c>
      <c r="BN20" s="279">
        <v>9</v>
      </c>
    </row>
    <row r="21" spans="1:66" ht="13.5">
      <c r="A21" s="280"/>
      <c r="B21" s="36" t="s">
        <v>460</v>
      </c>
      <c r="C21" s="93">
        <v>10</v>
      </c>
      <c r="D21" s="281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0</v>
      </c>
      <c r="AH21" s="258">
        <v>0</v>
      </c>
      <c r="AI21" s="259">
        <v>0</v>
      </c>
      <c r="AJ21" s="258">
        <v>0</v>
      </c>
      <c r="AK21" s="258">
        <v>0</v>
      </c>
      <c r="AL21" s="258">
        <v>0</v>
      </c>
      <c r="AM21" s="258">
        <v>0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0</v>
      </c>
      <c r="AT21" s="258">
        <v>0</v>
      </c>
      <c r="AU21" s="258">
        <v>0</v>
      </c>
      <c r="AV21" s="259">
        <v>0</v>
      </c>
      <c r="AW21" s="258">
        <v>0</v>
      </c>
      <c r="AX21" s="258">
        <v>0</v>
      </c>
      <c r="AY21" s="258">
        <v>0</v>
      </c>
      <c r="AZ21" s="258">
        <v>0</v>
      </c>
      <c r="BA21" s="259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85">
        <v>0</v>
      </c>
      <c r="BN21" s="279">
        <v>10</v>
      </c>
    </row>
    <row r="22" spans="1:66" ht="13.5">
      <c r="A22" s="280"/>
      <c r="B22" s="36" t="s">
        <v>603</v>
      </c>
      <c r="C22" s="93">
        <v>11</v>
      </c>
      <c r="D22" s="281">
        <v>79377</v>
      </c>
      <c r="E22" s="258">
        <v>79027</v>
      </c>
      <c r="F22" s="258">
        <v>25</v>
      </c>
      <c r="G22" s="72">
        <v>0</v>
      </c>
      <c r="H22" s="286">
        <v>797</v>
      </c>
      <c r="I22" s="152">
        <v>2</v>
      </c>
      <c r="J22" s="72">
        <v>0</v>
      </c>
      <c r="K22" s="152">
        <v>0</v>
      </c>
      <c r="L22" s="258" t="s">
        <v>599</v>
      </c>
      <c r="M22" s="152">
        <v>4964</v>
      </c>
      <c r="N22" s="155">
        <v>5629</v>
      </c>
      <c r="O22" s="155">
        <v>9497</v>
      </c>
      <c r="P22" s="72">
        <v>0</v>
      </c>
      <c r="Q22" s="152">
        <v>33628</v>
      </c>
      <c r="R22" s="155">
        <v>162</v>
      </c>
      <c r="S22" s="155">
        <v>17623</v>
      </c>
      <c r="T22" s="287">
        <v>0</v>
      </c>
      <c r="U22" s="287">
        <v>5638</v>
      </c>
      <c r="V22" s="288">
        <v>1</v>
      </c>
      <c r="W22" s="289">
        <v>0</v>
      </c>
      <c r="X22" s="290" t="s">
        <v>599</v>
      </c>
      <c r="Y22" s="290" t="s">
        <v>599</v>
      </c>
      <c r="Z22" s="290" t="s">
        <v>599</v>
      </c>
      <c r="AA22" s="291" t="s">
        <v>599</v>
      </c>
      <c r="AB22" s="291">
        <v>0</v>
      </c>
      <c r="AC22" s="505">
        <v>214</v>
      </c>
      <c r="AD22" s="505">
        <v>21</v>
      </c>
      <c r="AE22" s="506" t="s">
        <v>599</v>
      </c>
      <c r="AF22" s="505">
        <v>267</v>
      </c>
      <c r="AG22" s="505">
        <v>233</v>
      </c>
      <c r="AH22" s="505">
        <v>2</v>
      </c>
      <c r="AI22" s="259">
        <v>0</v>
      </c>
      <c r="AJ22" s="72" t="s">
        <v>599</v>
      </c>
      <c r="AK22" s="72">
        <v>3</v>
      </c>
      <c r="AL22" s="72">
        <v>322</v>
      </c>
      <c r="AM22" s="72" t="s">
        <v>599</v>
      </c>
      <c r="AN22" s="72" t="s">
        <v>599</v>
      </c>
      <c r="AO22" s="72" t="s">
        <v>599</v>
      </c>
      <c r="AP22" s="72" t="s">
        <v>599</v>
      </c>
      <c r="AQ22" s="72" t="s">
        <v>599</v>
      </c>
      <c r="AR22" s="72" t="s">
        <v>599</v>
      </c>
      <c r="AS22" s="72" t="s">
        <v>599</v>
      </c>
      <c r="AT22" s="72" t="s">
        <v>599</v>
      </c>
      <c r="AU22" s="72" t="s">
        <v>599</v>
      </c>
      <c r="AV22" s="259">
        <v>0</v>
      </c>
      <c r="AW22" s="72" t="s">
        <v>599</v>
      </c>
      <c r="AX22" s="72" t="s">
        <v>599</v>
      </c>
      <c r="AY22" s="72" t="s">
        <v>599</v>
      </c>
      <c r="AZ22" s="72" t="s">
        <v>599</v>
      </c>
      <c r="BA22" s="259">
        <v>0</v>
      </c>
      <c r="BB22" s="72" t="s">
        <v>599</v>
      </c>
      <c r="BC22" s="72">
        <v>350</v>
      </c>
      <c r="BD22" s="72">
        <v>266</v>
      </c>
      <c r="BE22" s="72" t="s">
        <v>599</v>
      </c>
      <c r="BF22" s="72">
        <v>85</v>
      </c>
      <c r="BG22" s="72">
        <v>0</v>
      </c>
      <c r="BH22" s="72" t="s">
        <v>599</v>
      </c>
      <c r="BI22" s="72" t="s">
        <v>599</v>
      </c>
      <c r="BJ22" s="72" t="s">
        <v>599</v>
      </c>
      <c r="BK22" s="72" t="s">
        <v>599</v>
      </c>
      <c r="BL22" s="72" t="s">
        <v>599</v>
      </c>
      <c r="BM22" s="72" t="s">
        <v>599</v>
      </c>
      <c r="BN22" s="279">
        <v>11</v>
      </c>
    </row>
    <row r="23" spans="1:66" ht="13.5">
      <c r="A23" s="280"/>
      <c r="B23" s="36" t="s">
        <v>131</v>
      </c>
      <c r="C23" s="93">
        <v>12</v>
      </c>
      <c r="D23" s="281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0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  <c r="AI23" s="259">
        <v>0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58">
        <v>0</v>
      </c>
      <c r="AQ23" s="258">
        <v>0</v>
      </c>
      <c r="AR23" s="258">
        <v>0</v>
      </c>
      <c r="AS23" s="258">
        <v>0</v>
      </c>
      <c r="AT23" s="258">
        <v>0</v>
      </c>
      <c r="AU23" s="258">
        <v>0</v>
      </c>
      <c r="AV23" s="259">
        <v>0</v>
      </c>
      <c r="AW23" s="258">
        <v>0</v>
      </c>
      <c r="AX23" s="258">
        <v>0</v>
      </c>
      <c r="AY23" s="258">
        <v>0</v>
      </c>
      <c r="AZ23" s="258">
        <v>0</v>
      </c>
      <c r="BA23" s="259">
        <v>0</v>
      </c>
      <c r="BB23" s="258">
        <v>0</v>
      </c>
      <c r="BC23" s="258">
        <v>0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85">
        <v>0</v>
      </c>
      <c r="BN23" s="279">
        <v>12</v>
      </c>
    </row>
    <row r="24" spans="1:66" ht="13.5">
      <c r="A24" s="280"/>
      <c r="B24" s="36" t="s">
        <v>132</v>
      </c>
      <c r="C24" s="93">
        <v>13</v>
      </c>
      <c r="D24" s="281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0</v>
      </c>
      <c r="AF24" s="258">
        <v>0</v>
      </c>
      <c r="AG24" s="258">
        <v>0</v>
      </c>
      <c r="AH24" s="258">
        <v>0</v>
      </c>
      <c r="AI24" s="259">
        <v>0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58">
        <v>0</v>
      </c>
      <c r="AQ24" s="258">
        <v>0</v>
      </c>
      <c r="AR24" s="258">
        <v>0</v>
      </c>
      <c r="AS24" s="258">
        <v>0</v>
      </c>
      <c r="AT24" s="258">
        <v>0</v>
      </c>
      <c r="AU24" s="258">
        <v>0</v>
      </c>
      <c r="AV24" s="259">
        <v>0</v>
      </c>
      <c r="AW24" s="258">
        <v>0</v>
      </c>
      <c r="AX24" s="258">
        <v>0</v>
      </c>
      <c r="AY24" s="258">
        <v>0</v>
      </c>
      <c r="AZ24" s="258">
        <v>0</v>
      </c>
      <c r="BA24" s="259">
        <v>0</v>
      </c>
      <c r="BB24" s="258">
        <v>0</v>
      </c>
      <c r="BC24" s="258">
        <v>0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85">
        <v>0</v>
      </c>
      <c r="BN24" s="279">
        <v>13</v>
      </c>
    </row>
    <row r="25" spans="1:66" ht="13.5">
      <c r="A25" s="280"/>
      <c r="B25" s="36" t="s">
        <v>604</v>
      </c>
      <c r="C25" s="93">
        <v>14</v>
      </c>
      <c r="D25" s="281">
        <v>1300</v>
      </c>
      <c r="E25" s="258">
        <v>1285</v>
      </c>
      <c r="F25" s="72">
        <v>0</v>
      </c>
      <c r="G25" s="258" t="s">
        <v>599</v>
      </c>
      <c r="H25" s="72" t="s">
        <v>599</v>
      </c>
      <c r="I25" s="283">
        <v>1</v>
      </c>
      <c r="J25" s="284">
        <v>0</v>
      </c>
      <c r="K25" s="152">
        <v>1</v>
      </c>
      <c r="L25" s="258" t="s">
        <v>599</v>
      </c>
      <c r="M25" s="152">
        <v>0</v>
      </c>
      <c r="N25" s="72" t="s">
        <v>599</v>
      </c>
      <c r="O25" s="259" t="s">
        <v>599</v>
      </c>
      <c r="P25" s="72">
        <v>0</v>
      </c>
      <c r="Q25" s="152">
        <v>70</v>
      </c>
      <c r="R25" s="155">
        <v>4</v>
      </c>
      <c r="S25" s="72">
        <v>5</v>
      </c>
      <c r="T25" s="259" t="s">
        <v>599</v>
      </c>
      <c r="U25" s="152">
        <v>531</v>
      </c>
      <c r="V25" s="155">
        <v>11</v>
      </c>
      <c r="W25" s="152">
        <v>23</v>
      </c>
      <c r="X25" s="138">
        <v>0</v>
      </c>
      <c r="Y25" s="259" t="s">
        <v>599</v>
      </c>
      <c r="Z25" s="138">
        <v>0</v>
      </c>
      <c r="AA25" s="72">
        <v>0</v>
      </c>
      <c r="AB25" s="72">
        <v>0</v>
      </c>
      <c r="AC25" s="155">
        <v>64</v>
      </c>
      <c r="AD25" s="155">
        <v>24</v>
      </c>
      <c r="AE25" s="155">
        <v>2</v>
      </c>
      <c r="AF25" s="155">
        <v>187</v>
      </c>
      <c r="AG25" s="155">
        <v>3</v>
      </c>
      <c r="AH25" s="155">
        <v>12</v>
      </c>
      <c r="AI25" s="259">
        <v>0</v>
      </c>
      <c r="AJ25" s="155">
        <v>7</v>
      </c>
      <c r="AK25" s="155">
        <v>1</v>
      </c>
      <c r="AL25" s="155">
        <v>338</v>
      </c>
      <c r="AM25" s="258">
        <v>1</v>
      </c>
      <c r="AN25" s="259" t="s">
        <v>599</v>
      </c>
      <c r="AO25" s="72">
        <v>0</v>
      </c>
      <c r="AP25" s="72">
        <v>0</v>
      </c>
      <c r="AQ25" s="72">
        <v>3</v>
      </c>
      <c r="AR25" s="259" t="s">
        <v>599</v>
      </c>
      <c r="AS25" s="259" t="s">
        <v>599</v>
      </c>
      <c r="AT25" s="72">
        <v>3</v>
      </c>
      <c r="AU25" s="72">
        <v>0</v>
      </c>
      <c r="AV25" s="259">
        <v>0</v>
      </c>
      <c r="AW25" s="72" t="s">
        <v>599</v>
      </c>
      <c r="AX25" s="259" t="s">
        <v>599</v>
      </c>
      <c r="AY25" s="284" t="s">
        <v>599</v>
      </c>
      <c r="AZ25" s="259" t="s">
        <v>599</v>
      </c>
      <c r="BA25" s="259">
        <v>0</v>
      </c>
      <c r="BB25" s="259" t="s">
        <v>599</v>
      </c>
      <c r="BC25" s="155">
        <v>5</v>
      </c>
      <c r="BD25" s="259">
        <v>0</v>
      </c>
      <c r="BE25" s="259" t="s">
        <v>599</v>
      </c>
      <c r="BF25" s="155">
        <v>5</v>
      </c>
      <c r="BG25" s="155">
        <v>5</v>
      </c>
      <c r="BH25" s="259" t="s">
        <v>599</v>
      </c>
      <c r="BI25" s="259" t="s">
        <v>599</v>
      </c>
      <c r="BJ25" s="72">
        <v>0</v>
      </c>
      <c r="BK25" s="259" t="s">
        <v>599</v>
      </c>
      <c r="BL25" s="259" t="s">
        <v>599</v>
      </c>
      <c r="BM25" s="259" t="s">
        <v>599</v>
      </c>
      <c r="BN25" s="279">
        <v>14</v>
      </c>
    </row>
    <row r="26" spans="1:66" ht="13.5">
      <c r="A26" s="280"/>
      <c r="B26" s="36" t="s">
        <v>134</v>
      </c>
      <c r="C26" s="93">
        <v>15</v>
      </c>
      <c r="D26" s="281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8">
        <v>0</v>
      </c>
      <c r="AF26" s="258">
        <v>0</v>
      </c>
      <c r="AG26" s="258">
        <v>0</v>
      </c>
      <c r="AH26" s="258">
        <v>0</v>
      </c>
      <c r="AI26" s="259">
        <v>0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58">
        <v>0</v>
      </c>
      <c r="AQ26" s="258">
        <v>0</v>
      </c>
      <c r="AR26" s="258">
        <v>0</v>
      </c>
      <c r="AS26" s="258">
        <v>0</v>
      </c>
      <c r="AT26" s="258">
        <v>0</v>
      </c>
      <c r="AU26" s="258">
        <v>0</v>
      </c>
      <c r="AV26" s="259">
        <v>0</v>
      </c>
      <c r="AW26" s="258">
        <v>0</v>
      </c>
      <c r="AX26" s="258">
        <v>0</v>
      </c>
      <c r="AY26" s="258">
        <v>0</v>
      </c>
      <c r="AZ26" s="258">
        <v>0</v>
      </c>
      <c r="BA26" s="259">
        <v>0</v>
      </c>
      <c r="BB26" s="258">
        <v>0</v>
      </c>
      <c r="BC26" s="258">
        <v>0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85">
        <v>0</v>
      </c>
      <c r="BN26" s="279">
        <v>15</v>
      </c>
    </row>
    <row r="27" spans="1:66" ht="13.5">
      <c r="A27" s="280"/>
      <c r="B27" s="36" t="s">
        <v>605</v>
      </c>
      <c r="C27" s="93">
        <v>16</v>
      </c>
      <c r="D27" s="281">
        <v>4784</v>
      </c>
      <c r="E27" s="258">
        <v>4107</v>
      </c>
      <c r="F27" s="258">
        <v>102</v>
      </c>
      <c r="G27" s="258">
        <v>14</v>
      </c>
      <c r="H27" s="292">
        <v>23</v>
      </c>
      <c r="I27" s="138">
        <v>2</v>
      </c>
      <c r="J27" s="72">
        <v>0</v>
      </c>
      <c r="K27" s="152">
        <v>1</v>
      </c>
      <c r="L27" s="258" t="s">
        <v>599</v>
      </c>
      <c r="M27" s="138">
        <v>26</v>
      </c>
      <c r="N27" s="138">
        <v>11</v>
      </c>
      <c r="O27" s="138">
        <v>43</v>
      </c>
      <c r="P27" s="72" t="s">
        <v>599</v>
      </c>
      <c r="Q27" s="137">
        <v>1183</v>
      </c>
      <c r="R27" s="138">
        <v>174</v>
      </c>
      <c r="S27" s="138">
        <v>325</v>
      </c>
      <c r="T27" s="258">
        <v>26</v>
      </c>
      <c r="U27" s="138">
        <v>893</v>
      </c>
      <c r="V27" s="138">
        <v>13</v>
      </c>
      <c r="W27" s="138">
        <v>1</v>
      </c>
      <c r="X27" s="138">
        <v>0</v>
      </c>
      <c r="Y27" s="259" t="s">
        <v>599</v>
      </c>
      <c r="Z27" s="259" t="s">
        <v>599</v>
      </c>
      <c r="AA27" s="72">
        <v>0</v>
      </c>
      <c r="AB27" s="138">
        <v>0</v>
      </c>
      <c r="AC27" s="155">
        <v>96</v>
      </c>
      <c r="AD27" s="137">
        <v>4</v>
      </c>
      <c r="AE27" s="155">
        <v>11</v>
      </c>
      <c r="AF27" s="137">
        <v>61</v>
      </c>
      <c r="AG27" s="137">
        <v>293</v>
      </c>
      <c r="AH27" s="138">
        <v>90</v>
      </c>
      <c r="AI27" s="259">
        <v>0</v>
      </c>
      <c r="AJ27" s="72">
        <v>0</v>
      </c>
      <c r="AK27" s="258">
        <v>19</v>
      </c>
      <c r="AL27" s="137">
        <v>697</v>
      </c>
      <c r="AM27" s="282">
        <v>0</v>
      </c>
      <c r="AN27" s="259" t="s">
        <v>599</v>
      </c>
      <c r="AO27" s="259" t="s">
        <v>599</v>
      </c>
      <c r="AP27" s="282">
        <v>0</v>
      </c>
      <c r="AQ27" s="282">
        <v>0</v>
      </c>
      <c r="AR27" s="282" t="s">
        <v>599</v>
      </c>
      <c r="AS27" s="282" t="s">
        <v>599</v>
      </c>
      <c r="AT27" s="282" t="s">
        <v>599</v>
      </c>
      <c r="AU27" s="282">
        <v>0</v>
      </c>
      <c r="AV27" s="259">
        <v>0</v>
      </c>
      <c r="AW27" s="282" t="s">
        <v>599</v>
      </c>
      <c r="AX27" s="282" t="s">
        <v>599</v>
      </c>
      <c r="AY27" s="282" t="s">
        <v>599</v>
      </c>
      <c r="AZ27" s="282" t="s">
        <v>599</v>
      </c>
      <c r="BA27" s="259">
        <v>0</v>
      </c>
      <c r="BB27" s="282" t="s">
        <v>599</v>
      </c>
      <c r="BC27" s="282">
        <v>671</v>
      </c>
      <c r="BD27" s="282">
        <v>423</v>
      </c>
      <c r="BE27" s="282" t="s">
        <v>599</v>
      </c>
      <c r="BF27" s="282">
        <v>248</v>
      </c>
      <c r="BG27" s="282">
        <v>3</v>
      </c>
      <c r="BH27" s="282" t="s">
        <v>599</v>
      </c>
      <c r="BI27" s="282">
        <v>3</v>
      </c>
      <c r="BJ27" s="282">
        <v>0</v>
      </c>
      <c r="BK27" s="282" t="s">
        <v>599</v>
      </c>
      <c r="BL27" s="282" t="s">
        <v>599</v>
      </c>
      <c r="BM27" s="282" t="s">
        <v>599</v>
      </c>
      <c r="BN27" s="279">
        <v>16</v>
      </c>
    </row>
    <row r="28" spans="1:66" ht="13.5">
      <c r="A28" s="280"/>
      <c r="B28" s="36" t="s">
        <v>539</v>
      </c>
      <c r="C28" s="93">
        <v>17</v>
      </c>
      <c r="D28" s="281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0</v>
      </c>
      <c r="V28" s="282" t="s">
        <v>599</v>
      </c>
      <c r="W28" s="258">
        <v>0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  <c r="AD28" s="258">
        <v>0</v>
      </c>
      <c r="AE28" s="258">
        <v>0</v>
      </c>
      <c r="AF28" s="258">
        <v>0</v>
      </c>
      <c r="AG28" s="258">
        <v>0</v>
      </c>
      <c r="AH28" s="258">
        <v>0</v>
      </c>
      <c r="AI28" s="259">
        <v>0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0</v>
      </c>
      <c r="AU28" s="258">
        <v>0</v>
      </c>
      <c r="AV28" s="259">
        <v>0</v>
      </c>
      <c r="AW28" s="258">
        <v>0</v>
      </c>
      <c r="AX28" s="258">
        <v>0</v>
      </c>
      <c r="AY28" s="258">
        <v>0</v>
      </c>
      <c r="AZ28" s="258">
        <v>0</v>
      </c>
      <c r="BA28" s="259">
        <v>0</v>
      </c>
      <c r="BB28" s="258">
        <v>0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85">
        <v>0</v>
      </c>
      <c r="BN28" s="279">
        <v>17</v>
      </c>
    </row>
    <row r="29" spans="1:66" ht="13.5">
      <c r="A29" s="280"/>
      <c r="B29" s="36" t="s">
        <v>136</v>
      </c>
      <c r="C29" s="93">
        <v>18</v>
      </c>
      <c r="D29" s="281">
        <v>1467</v>
      </c>
      <c r="E29" s="258">
        <v>1343</v>
      </c>
      <c r="F29" s="258">
        <v>12</v>
      </c>
      <c r="G29" s="258">
        <v>2</v>
      </c>
      <c r="H29" s="258">
        <v>1</v>
      </c>
      <c r="I29" s="258">
        <v>1</v>
      </c>
      <c r="J29" s="72">
        <v>0</v>
      </c>
      <c r="K29" s="258">
        <v>3</v>
      </c>
      <c r="L29" s="258" t="s">
        <v>599</v>
      </c>
      <c r="M29" s="258">
        <v>3</v>
      </c>
      <c r="N29" s="258">
        <v>2</v>
      </c>
      <c r="O29" s="258">
        <v>7</v>
      </c>
      <c r="P29" s="258" t="s">
        <v>599</v>
      </c>
      <c r="Q29" s="258">
        <v>426</v>
      </c>
      <c r="R29" s="258">
        <v>13</v>
      </c>
      <c r="S29" s="258">
        <v>52</v>
      </c>
      <c r="T29" s="258">
        <v>4</v>
      </c>
      <c r="U29" s="258">
        <v>261</v>
      </c>
      <c r="V29" s="258">
        <v>5</v>
      </c>
      <c r="W29" s="282">
        <v>0</v>
      </c>
      <c r="X29" s="282">
        <v>0</v>
      </c>
      <c r="Y29" s="258" t="s">
        <v>599</v>
      </c>
      <c r="Z29" s="282">
        <v>0</v>
      </c>
      <c r="AA29" s="282">
        <v>0</v>
      </c>
      <c r="AB29" s="282">
        <v>0</v>
      </c>
      <c r="AC29" s="258">
        <v>27</v>
      </c>
      <c r="AD29" s="258">
        <v>3</v>
      </c>
      <c r="AE29" s="258">
        <v>3</v>
      </c>
      <c r="AF29" s="258">
        <v>9</v>
      </c>
      <c r="AG29" s="258">
        <v>208</v>
      </c>
      <c r="AH29" s="258">
        <v>34</v>
      </c>
      <c r="AI29" s="259">
        <v>0</v>
      </c>
      <c r="AJ29" s="138">
        <v>0</v>
      </c>
      <c r="AK29" s="138">
        <v>7</v>
      </c>
      <c r="AL29" s="138">
        <v>260</v>
      </c>
      <c r="AM29" s="138">
        <v>0</v>
      </c>
      <c r="AN29" s="138" t="s">
        <v>599</v>
      </c>
      <c r="AO29" s="138" t="s">
        <v>599</v>
      </c>
      <c r="AP29" s="138">
        <v>0</v>
      </c>
      <c r="AQ29" s="138">
        <v>2</v>
      </c>
      <c r="AR29" s="138" t="s">
        <v>599</v>
      </c>
      <c r="AS29" s="138" t="s">
        <v>599</v>
      </c>
      <c r="AT29" s="138">
        <v>0</v>
      </c>
      <c r="AU29" s="138">
        <v>2</v>
      </c>
      <c r="AV29" s="259">
        <v>0</v>
      </c>
      <c r="AW29" s="138" t="s">
        <v>599</v>
      </c>
      <c r="AX29" s="138" t="s">
        <v>599</v>
      </c>
      <c r="AY29" s="138" t="s">
        <v>599</v>
      </c>
      <c r="AZ29" s="138" t="s">
        <v>599</v>
      </c>
      <c r="BA29" s="259">
        <v>0</v>
      </c>
      <c r="BB29" s="138" t="s">
        <v>599</v>
      </c>
      <c r="BC29" s="138">
        <v>116</v>
      </c>
      <c r="BD29" s="138">
        <v>15</v>
      </c>
      <c r="BE29" s="138" t="s">
        <v>599</v>
      </c>
      <c r="BF29" s="138">
        <v>101</v>
      </c>
      <c r="BG29" s="138">
        <v>5</v>
      </c>
      <c r="BH29" s="138" t="s">
        <v>599</v>
      </c>
      <c r="BI29" s="138" t="s">
        <v>599</v>
      </c>
      <c r="BJ29" s="138">
        <v>0</v>
      </c>
      <c r="BK29" s="138" t="s">
        <v>599</v>
      </c>
      <c r="BL29" s="138" t="s">
        <v>599</v>
      </c>
      <c r="BM29" s="138" t="s">
        <v>599</v>
      </c>
      <c r="BN29" s="279">
        <v>18</v>
      </c>
    </row>
    <row r="30" spans="1:66" ht="13.5">
      <c r="A30" s="276"/>
      <c r="B30" s="36" t="s">
        <v>606</v>
      </c>
      <c r="C30" s="93">
        <v>19</v>
      </c>
      <c r="D30" s="281">
        <v>405</v>
      </c>
      <c r="E30" s="258">
        <v>404</v>
      </c>
      <c r="F30" s="72">
        <v>0</v>
      </c>
      <c r="G30" s="258" t="s">
        <v>599</v>
      </c>
      <c r="H30" s="258" t="s">
        <v>599</v>
      </c>
      <c r="I30" s="258" t="s">
        <v>599</v>
      </c>
      <c r="J30" s="258" t="s">
        <v>599</v>
      </c>
      <c r="K30" s="72">
        <v>0</v>
      </c>
      <c r="L30" s="258" t="s">
        <v>599</v>
      </c>
      <c r="M30" s="258">
        <v>129</v>
      </c>
      <c r="N30" s="258">
        <v>118</v>
      </c>
      <c r="O30" s="258">
        <v>122</v>
      </c>
      <c r="P30" s="258">
        <v>6</v>
      </c>
      <c r="Q30" s="258">
        <v>1</v>
      </c>
      <c r="R30" s="72">
        <v>0</v>
      </c>
      <c r="S30" s="258">
        <v>2</v>
      </c>
      <c r="T30" s="72" t="s">
        <v>599</v>
      </c>
      <c r="U30" s="72">
        <v>4</v>
      </c>
      <c r="V30" s="72">
        <v>0</v>
      </c>
      <c r="W30" s="72" t="s">
        <v>599</v>
      </c>
      <c r="X30" s="72">
        <v>0</v>
      </c>
      <c r="Y30" s="72" t="s">
        <v>599</v>
      </c>
      <c r="Z30" s="72" t="s">
        <v>599</v>
      </c>
      <c r="AA30" s="72" t="s">
        <v>599</v>
      </c>
      <c r="AB30" s="72" t="s">
        <v>599</v>
      </c>
      <c r="AC30" s="72">
        <v>3</v>
      </c>
      <c r="AD30" s="72">
        <v>0</v>
      </c>
      <c r="AE30" s="72">
        <v>0</v>
      </c>
      <c r="AF30" s="72">
        <v>1</v>
      </c>
      <c r="AG30" s="72">
        <v>0</v>
      </c>
      <c r="AH30" s="72">
        <v>0</v>
      </c>
      <c r="AI30" s="259">
        <v>0</v>
      </c>
      <c r="AJ30" s="138" t="s">
        <v>599</v>
      </c>
      <c r="AK30" s="138" t="s">
        <v>599</v>
      </c>
      <c r="AL30" s="138">
        <v>18</v>
      </c>
      <c r="AM30" s="138" t="s">
        <v>599</v>
      </c>
      <c r="AN30" s="138" t="s">
        <v>599</v>
      </c>
      <c r="AO30" s="138" t="s">
        <v>599</v>
      </c>
      <c r="AP30" s="138" t="s">
        <v>599</v>
      </c>
      <c r="AQ30" s="138" t="s">
        <v>599</v>
      </c>
      <c r="AR30" s="138" t="s">
        <v>599</v>
      </c>
      <c r="AS30" s="138" t="s">
        <v>599</v>
      </c>
      <c r="AT30" s="138" t="s">
        <v>599</v>
      </c>
      <c r="AU30" s="138" t="s">
        <v>599</v>
      </c>
      <c r="AV30" s="259">
        <v>0</v>
      </c>
      <c r="AW30" s="138" t="s">
        <v>599</v>
      </c>
      <c r="AX30" s="138" t="s">
        <v>599</v>
      </c>
      <c r="AY30" s="138" t="s">
        <v>599</v>
      </c>
      <c r="AZ30" s="138" t="s">
        <v>599</v>
      </c>
      <c r="BA30" s="259">
        <v>0</v>
      </c>
      <c r="BB30" s="138" t="s">
        <v>599</v>
      </c>
      <c r="BC30" s="138">
        <v>1</v>
      </c>
      <c r="BD30" s="138">
        <v>0</v>
      </c>
      <c r="BE30" s="138" t="s">
        <v>599</v>
      </c>
      <c r="BF30" s="138">
        <v>1</v>
      </c>
      <c r="BG30" s="138">
        <v>0</v>
      </c>
      <c r="BH30" s="138" t="s">
        <v>599</v>
      </c>
      <c r="BI30" s="138" t="s">
        <v>599</v>
      </c>
      <c r="BJ30" s="138" t="s">
        <v>599</v>
      </c>
      <c r="BK30" s="138" t="s">
        <v>599</v>
      </c>
      <c r="BL30" s="138" t="s">
        <v>599</v>
      </c>
      <c r="BM30" s="138" t="s">
        <v>599</v>
      </c>
      <c r="BN30" s="279">
        <v>19</v>
      </c>
    </row>
    <row r="31" spans="1:66" ht="13.5">
      <c r="A31" s="276"/>
      <c r="B31" s="36" t="s">
        <v>607</v>
      </c>
      <c r="C31" s="93">
        <v>20</v>
      </c>
      <c r="D31" s="281" t="s">
        <v>540</v>
      </c>
      <c r="E31" s="258" t="s">
        <v>540</v>
      </c>
      <c r="F31" s="258" t="s">
        <v>540</v>
      </c>
      <c r="G31" s="258" t="s">
        <v>540</v>
      </c>
      <c r="H31" s="258" t="s">
        <v>540</v>
      </c>
      <c r="I31" s="258" t="s">
        <v>540</v>
      </c>
      <c r="J31" s="258" t="s">
        <v>540</v>
      </c>
      <c r="K31" s="258" t="s">
        <v>540</v>
      </c>
      <c r="L31" s="258" t="s">
        <v>540</v>
      </c>
      <c r="M31" s="258" t="s">
        <v>540</v>
      </c>
      <c r="N31" s="258" t="s">
        <v>540</v>
      </c>
      <c r="O31" s="258" t="s">
        <v>540</v>
      </c>
      <c r="P31" s="258" t="s">
        <v>540</v>
      </c>
      <c r="Q31" s="258" t="s">
        <v>540</v>
      </c>
      <c r="R31" s="258" t="s">
        <v>540</v>
      </c>
      <c r="S31" s="258" t="s">
        <v>540</v>
      </c>
      <c r="T31" s="258" t="s">
        <v>540</v>
      </c>
      <c r="U31" s="258" t="s">
        <v>540</v>
      </c>
      <c r="V31" s="258" t="s">
        <v>540</v>
      </c>
      <c r="W31" s="258" t="s">
        <v>540</v>
      </c>
      <c r="X31" s="258" t="s">
        <v>540</v>
      </c>
      <c r="Y31" s="258" t="s">
        <v>540</v>
      </c>
      <c r="Z31" s="258" t="s">
        <v>540</v>
      </c>
      <c r="AA31" s="258" t="s">
        <v>540</v>
      </c>
      <c r="AB31" s="258" t="s">
        <v>540</v>
      </c>
      <c r="AC31" s="258" t="s">
        <v>540</v>
      </c>
      <c r="AD31" s="258" t="s">
        <v>540</v>
      </c>
      <c r="AE31" s="258" t="s">
        <v>540</v>
      </c>
      <c r="AF31" s="258" t="s">
        <v>540</v>
      </c>
      <c r="AG31" s="258" t="s">
        <v>540</v>
      </c>
      <c r="AH31" s="258" t="s">
        <v>540</v>
      </c>
      <c r="AI31" s="259">
        <v>0</v>
      </c>
      <c r="AJ31" s="258" t="s">
        <v>540</v>
      </c>
      <c r="AK31" s="258" t="s">
        <v>540</v>
      </c>
      <c r="AL31" s="258" t="s">
        <v>540</v>
      </c>
      <c r="AM31" s="258" t="s">
        <v>540</v>
      </c>
      <c r="AN31" s="138" t="s">
        <v>599</v>
      </c>
      <c r="AO31" s="258" t="s">
        <v>540</v>
      </c>
      <c r="AP31" s="258" t="s">
        <v>540</v>
      </c>
      <c r="AQ31" s="258" t="s">
        <v>540</v>
      </c>
      <c r="AR31" s="258" t="s">
        <v>540</v>
      </c>
      <c r="AS31" s="258" t="s">
        <v>540</v>
      </c>
      <c r="AT31" s="258" t="s">
        <v>540</v>
      </c>
      <c r="AU31" s="258" t="s">
        <v>540</v>
      </c>
      <c r="AV31" s="259">
        <v>0</v>
      </c>
      <c r="AW31" s="258" t="s">
        <v>540</v>
      </c>
      <c r="AX31" s="258" t="s">
        <v>540</v>
      </c>
      <c r="AY31" s="258" t="s">
        <v>540</v>
      </c>
      <c r="AZ31" s="258" t="s">
        <v>540</v>
      </c>
      <c r="BA31" s="259">
        <v>0</v>
      </c>
      <c r="BB31" s="258" t="s">
        <v>540</v>
      </c>
      <c r="BC31" s="258" t="s">
        <v>540</v>
      </c>
      <c r="BD31" s="258" t="s">
        <v>540</v>
      </c>
      <c r="BE31" s="258" t="s">
        <v>540</v>
      </c>
      <c r="BF31" s="258" t="s">
        <v>540</v>
      </c>
      <c r="BG31" s="258" t="s">
        <v>540</v>
      </c>
      <c r="BH31" s="258" t="s">
        <v>540</v>
      </c>
      <c r="BI31" s="258" t="s">
        <v>540</v>
      </c>
      <c r="BJ31" s="258" t="s">
        <v>540</v>
      </c>
      <c r="BK31" s="258" t="s">
        <v>540</v>
      </c>
      <c r="BL31" s="258" t="s">
        <v>540</v>
      </c>
      <c r="BM31" s="285" t="s">
        <v>540</v>
      </c>
      <c r="BN31" s="279">
        <v>20</v>
      </c>
    </row>
    <row r="32" spans="1:66" ht="13.5">
      <c r="A32" s="280"/>
      <c r="B32" s="36" t="s">
        <v>139</v>
      </c>
      <c r="C32" s="93">
        <v>21</v>
      </c>
      <c r="D32" s="281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0</v>
      </c>
      <c r="X32" s="258">
        <v>0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0</v>
      </c>
      <c r="AG32" s="258">
        <v>0</v>
      </c>
      <c r="AH32" s="258">
        <v>0</v>
      </c>
      <c r="AI32" s="259">
        <v>0</v>
      </c>
      <c r="AJ32" s="258">
        <v>0</v>
      </c>
      <c r="AK32" s="258">
        <v>0</v>
      </c>
      <c r="AL32" s="258">
        <v>0</v>
      </c>
      <c r="AM32" s="258">
        <v>0</v>
      </c>
      <c r="AN32" s="138" t="s">
        <v>599</v>
      </c>
      <c r="AO32" s="258">
        <v>0</v>
      </c>
      <c r="AP32" s="258">
        <v>0</v>
      </c>
      <c r="AQ32" s="258">
        <v>0</v>
      </c>
      <c r="AR32" s="258">
        <v>0</v>
      </c>
      <c r="AS32" s="258">
        <v>0</v>
      </c>
      <c r="AT32" s="258">
        <v>0</v>
      </c>
      <c r="AU32" s="258">
        <v>0</v>
      </c>
      <c r="AV32" s="259">
        <v>0</v>
      </c>
      <c r="AW32" s="258">
        <v>0</v>
      </c>
      <c r="AX32" s="258">
        <v>0</v>
      </c>
      <c r="AY32" s="258">
        <v>0</v>
      </c>
      <c r="AZ32" s="258">
        <v>0</v>
      </c>
      <c r="BA32" s="259">
        <v>0</v>
      </c>
      <c r="BB32" s="258">
        <v>0</v>
      </c>
      <c r="BC32" s="258">
        <v>0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85">
        <v>0</v>
      </c>
      <c r="BN32" s="279">
        <v>21</v>
      </c>
    </row>
    <row r="33" spans="1:66" ht="13.5">
      <c r="A33" s="280"/>
      <c r="B33" s="36" t="s">
        <v>140</v>
      </c>
      <c r="C33" s="93">
        <v>22</v>
      </c>
      <c r="D33" s="281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0</v>
      </c>
      <c r="AH33" s="258">
        <v>0</v>
      </c>
      <c r="AI33" s="259">
        <v>0</v>
      </c>
      <c r="AJ33" s="258">
        <v>0</v>
      </c>
      <c r="AK33" s="258">
        <v>0</v>
      </c>
      <c r="AL33" s="258">
        <v>0</v>
      </c>
      <c r="AM33" s="258">
        <v>0</v>
      </c>
      <c r="AN33" s="138" t="s">
        <v>599</v>
      </c>
      <c r="AO33" s="258">
        <v>0</v>
      </c>
      <c r="AP33" s="258">
        <v>0</v>
      </c>
      <c r="AQ33" s="258">
        <v>0</v>
      </c>
      <c r="AR33" s="258">
        <v>0</v>
      </c>
      <c r="AS33" s="258">
        <v>0</v>
      </c>
      <c r="AT33" s="258">
        <v>0</v>
      </c>
      <c r="AU33" s="258">
        <v>0</v>
      </c>
      <c r="AV33" s="259">
        <v>0</v>
      </c>
      <c r="AW33" s="258">
        <v>0</v>
      </c>
      <c r="AX33" s="258">
        <v>0</v>
      </c>
      <c r="AY33" s="258">
        <v>0</v>
      </c>
      <c r="AZ33" s="258">
        <v>0</v>
      </c>
      <c r="BA33" s="259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85">
        <v>0</v>
      </c>
      <c r="BN33" s="279">
        <v>22</v>
      </c>
    </row>
    <row r="34" spans="1:66" ht="13.5">
      <c r="A34" s="280"/>
      <c r="B34" s="36" t="s">
        <v>141</v>
      </c>
      <c r="C34" s="93">
        <v>23</v>
      </c>
      <c r="D34" s="281">
        <v>174</v>
      </c>
      <c r="E34" s="258">
        <v>174</v>
      </c>
      <c r="F34" s="258" t="s">
        <v>599</v>
      </c>
      <c r="G34" s="258" t="s">
        <v>599</v>
      </c>
      <c r="H34" s="258" t="s">
        <v>599</v>
      </c>
      <c r="I34" s="72">
        <v>0</v>
      </c>
      <c r="J34" s="258" t="s">
        <v>599</v>
      </c>
      <c r="K34" s="258" t="s">
        <v>599</v>
      </c>
      <c r="L34" s="258" t="s">
        <v>599</v>
      </c>
      <c r="M34" s="258" t="s">
        <v>599</v>
      </c>
      <c r="N34" s="258" t="s">
        <v>599</v>
      </c>
      <c r="O34" s="258" t="s">
        <v>599</v>
      </c>
      <c r="P34" s="258" t="s">
        <v>599</v>
      </c>
      <c r="Q34" s="258">
        <v>4</v>
      </c>
      <c r="R34" s="138">
        <v>0</v>
      </c>
      <c r="S34" s="138">
        <v>0</v>
      </c>
      <c r="T34" s="138" t="s">
        <v>599</v>
      </c>
      <c r="U34" s="138">
        <v>0</v>
      </c>
      <c r="V34" s="138">
        <v>0</v>
      </c>
      <c r="W34" s="138">
        <v>2</v>
      </c>
      <c r="X34" s="138" t="s">
        <v>599</v>
      </c>
      <c r="Y34" s="138" t="s">
        <v>599</v>
      </c>
      <c r="Z34" s="138" t="s">
        <v>599</v>
      </c>
      <c r="AA34" s="138">
        <v>4</v>
      </c>
      <c r="AB34" s="138" t="s">
        <v>599</v>
      </c>
      <c r="AC34" s="138">
        <v>22</v>
      </c>
      <c r="AD34" s="138">
        <v>14</v>
      </c>
      <c r="AE34" s="138">
        <v>0</v>
      </c>
      <c r="AF34" s="138">
        <v>0</v>
      </c>
      <c r="AG34" s="138">
        <v>0</v>
      </c>
      <c r="AH34" s="138">
        <v>12</v>
      </c>
      <c r="AI34" s="259">
        <v>0</v>
      </c>
      <c r="AJ34" s="138">
        <v>81</v>
      </c>
      <c r="AK34" s="138">
        <v>0</v>
      </c>
      <c r="AL34" s="138">
        <v>34</v>
      </c>
      <c r="AM34" s="138" t="s">
        <v>599</v>
      </c>
      <c r="AN34" s="138" t="s">
        <v>599</v>
      </c>
      <c r="AO34" s="138" t="s">
        <v>599</v>
      </c>
      <c r="AP34" s="138" t="s">
        <v>599</v>
      </c>
      <c r="AQ34" s="138" t="s">
        <v>599</v>
      </c>
      <c r="AR34" s="138" t="s">
        <v>599</v>
      </c>
      <c r="AS34" s="138" t="s">
        <v>599</v>
      </c>
      <c r="AT34" s="138" t="s">
        <v>599</v>
      </c>
      <c r="AU34" s="138" t="s">
        <v>599</v>
      </c>
      <c r="AV34" s="259">
        <v>0</v>
      </c>
      <c r="AW34" s="138" t="s">
        <v>599</v>
      </c>
      <c r="AX34" s="138" t="s">
        <v>599</v>
      </c>
      <c r="AY34" s="138" t="s">
        <v>599</v>
      </c>
      <c r="AZ34" s="138" t="s">
        <v>599</v>
      </c>
      <c r="BA34" s="259">
        <v>0</v>
      </c>
      <c r="BB34" s="138" t="s">
        <v>599</v>
      </c>
      <c r="BC34" s="138">
        <v>0</v>
      </c>
      <c r="BD34" s="138" t="s">
        <v>599</v>
      </c>
      <c r="BE34" s="138" t="s">
        <v>599</v>
      </c>
      <c r="BF34" s="138">
        <v>0</v>
      </c>
      <c r="BG34" s="138">
        <v>0</v>
      </c>
      <c r="BH34" s="138" t="s">
        <v>599</v>
      </c>
      <c r="BI34" s="138" t="s">
        <v>599</v>
      </c>
      <c r="BJ34" s="138" t="s">
        <v>599</v>
      </c>
      <c r="BK34" s="138" t="s">
        <v>599</v>
      </c>
      <c r="BL34" s="138" t="s">
        <v>599</v>
      </c>
      <c r="BM34" s="138" t="s">
        <v>599</v>
      </c>
      <c r="BN34" s="279">
        <v>23</v>
      </c>
    </row>
    <row r="35" spans="1:66" ht="13.5">
      <c r="A35" s="280"/>
      <c r="B35" s="36" t="s">
        <v>142</v>
      </c>
      <c r="C35" s="93">
        <v>24</v>
      </c>
      <c r="D35" s="281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0</v>
      </c>
      <c r="AH35" s="258">
        <v>0</v>
      </c>
      <c r="AI35" s="259">
        <v>0</v>
      </c>
      <c r="AJ35" s="258">
        <v>0</v>
      </c>
      <c r="AK35" s="258">
        <v>0</v>
      </c>
      <c r="AL35" s="258">
        <v>0</v>
      </c>
      <c r="AM35" s="258">
        <v>0</v>
      </c>
      <c r="AN35" s="138" t="s">
        <v>599</v>
      </c>
      <c r="AO35" s="258">
        <v>0</v>
      </c>
      <c r="AP35" s="258">
        <v>0</v>
      </c>
      <c r="AQ35" s="258">
        <v>0</v>
      </c>
      <c r="AR35" s="258">
        <v>0</v>
      </c>
      <c r="AS35" s="258">
        <v>0</v>
      </c>
      <c r="AT35" s="258">
        <v>0</v>
      </c>
      <c r="AU35" s="258">
        <v>0</v>
      </c>
      <c r="AV35" s="259">
        <v>0</v>
      </c>
      <c r="AW35" s="258">
        <v>0</v>
      </c>
      <c r="AX35" s="258">
        <v>0</v>
      </c>
      <c r="AY35" s="258">
        <v>0</v>
      </c>
      <c r="AZ35" s="258">
        <v>0</v>
      </c>
      <c r="BA35" s="259">
        <v>0</v>
      </c>
      <c r="BB35" s="258">
        <v>0</v>
      </c>
      <c r="BC35" s="258">
        <v>0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85">
        <v>0</v>
      </c>
      <c r="BN35" s="279">
        <v>24</v>
      </c>
    </row>
    <row r="36" spans="1:66" ht="13.5">
      <c r="A36" s="280"/>
      <c r="B36" s="36" t="s">
        <v>143</v>
      </c>
      <c r="C36" s="93">
        <v>25</v>
      </c>
      <c r="D36" s="281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 t="s">
        <v>599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  <c r="AI36" s="259">
        <v>0</v>
      </c>
      <c r="AJ36" s="258">
        <v>0</v>
      </c>
      <c r="AK36" s="258">
        <v>0</v>
      </c>
      <c r="AL36" s="258">
        <v>0</v>
      </c>
      <c r="AM36" s="258">
        <v>0</v>
      </c>
      <c r="AN36" s="138" t="s">
        <v>599</v>
      </c>
      <c r="AO36" s="258">
        <v>0</v>
      </c>
      <c r="AP36" s="258">
        <v>0</v>
      </c>
      <c r="AQ36" s="258">
        <v>0</v>
      </c>
      <c r="AR36" s="258">
        <v>0</v>
      </c>
      <c r="AS36" s="258">
        <v>0</v>
      </c>
      <c r="AT36" s="258">
        <v>0</v>
      </c>
      <c r="AU36" s="258">
        <v>0</v>
      </c>
      <c r="AV36" s="259">
        <v>0</v>
      </c>
      <c r="AW36" s="258">
        <v>0</v>
      </c>
      <c r="AX36" s="258">
        <v>0</v>
      </c>
      <c r="AY36" s="258">
        <v>0</v>
      </c>
      <c r="AZ36" s="258">
        <v>0</v>
      </c>
      <c r="BA36" s="259">
        <v>0</v>
      </c>
      <c r="BB36" s="258">
        <v>0</v>
      </c>
      <c r="BC36" s="258">
        <v>0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85">
        <v>0</v>
      </c>
      <c r="BN36" s="279">
        <v>25</v>
      </c>
    </row>
    <row r="37" spans="1:66" ht="13.5">
      <c r="A37" s="280"/>
      <c r="B37" s="36" t="s">
        <v>144</v>
      </c>
      <c r="C37" s="93">
        <v>26</v>
      </c>
      <c r="D37" s="281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 t="s">
        <v>599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  <c r="AA37" s="258">
        <v>0</v>
      </c>
      <c r="AB37" s="258">
        <v>0</v>
      </c>
      <c r="AC37" s="258">
        <v>0</v>
      </c>
      <c r="AD37" s="258">
        <v>0</v>
      </c>
      <c r="AE37" s="258">
        <v>0</v>
      </c>
      <c r="AF37" s="258">
        <v>0</v>
      </c>
      <c r="AG37" s="258">
        <v>0</v>
      </c>
      <c r="AH37" s="258">
        <v>0</v>
      </c>
      <c r="AI37" s="259">
        <v>0</v>
      </c>
      <c r="AJ37" s="258">
        <v>0</v>
      </c>
      <c r="AK37" s="258">
        <v>0</v>
      </c>
      <c r="AL37" s="258">
        <v>0</v>
      </c>
      <c r="AM37" s="258">
        <v>0</v>
      </c>
      <c r="AN37" s="138" t="s">
        <v>599</v>
      </c>
      <c r="AO37" s="258">
        <v>0</v>
      </c>
      <c r="AP37" s="258">
        <v>0</v>
      </c>
      <c r="AQ37" s="258">
        <v>0</v>
      </c>
      <c r="AR37" s="258">
        <v>0</v>
      </c>
      <c r="AS37" s="258">
        <v>0</v>
      </c>
      <c r="AT37" s="258">
        <v>0</v>
      </c>
      <c r="AU37" s="258">
        <v>0</v>
      </c>
      <c r="AV37" s="259">
        <v>0</v>
      </c>
      <c r="AW37" s="258">
        <v>0</v>
      </c>
      <c r="AX37" s="258">
        <v>0</v>
      </c>
      <c r="AY37" s="258">
        <v>0</v>
      </c>
      <c r="AZ37" s="258">
        <v>0</v>
      </c>
      <c r="BA37" s="259">
        <v>0</v>
      </c>
      <c r="BB37" s="258">
        <v>0</v>
      </c>
      <c r="BC37" s="258">
        <v>0</v>
      </c>
      <c r="BD37" s="258">
        <v>0</v>
      </c>
      <c r="BE37" s="258">
        <v>0</v>
      </c>
      <c r="BF37" s="258">
        <v>0</v>
      </c>
      <c r="BG37" s="258">
        <v>0</v>
      </c>
      <c r="BH37" s="258">
        <v>0</v>
      </c>
      <c r="BI37" s="258">
        <v>0</v>
      </c>
      <c r="BJ37" s="258">
        <v>0</v>
      </c>
      <c r="BK37" s="258">
        <v>0</v>
      </c>
      <c r="BL37" s="258">
        <v>0</v>
      </c>
      <c r="BM37" s="285">
        <v>0</v>
      </c>
      <c r="BN37" s="279">
        <v>26</v>
      </c>
    </row>
    <row r="38" spans="1:66" ht="13.5">
      <c r="A38" s="280"/>
      <c r="B38" s="36" t="s">
        <v>145</v>
      </c>
      <c r="C38" s="93">
        <v>27</v>
      </c>
      <c r="D38" s="281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 t="s">
        <v>599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58">
        <v>0</v>
      </c>
      <c r="Z38" s="258">
        <v>0</v>
      </c>
      <c r="AA38" s="258">
        <v>0</v>
      </c>
      <c r="AB38" s="258">
        <v>0</v>
      </c>
      <c r="AC38" s="258">
        <v>0</v>
      </c>
      <c r="AD38" s="258">
        <v>0</v>
      </c>
      <c r="AE38" s="258">
        <v>0</v>
      </c>
      <c r="AF38" s="258">
        <v>0</v>
      </c>
      <c r="AG38" s="258">
        <v>0</v>
      </c>
      <c r="AH38" s="258">
        <v>0</v>
      </c>
      <c r="AI38" s="259">
        <v>0</v>
      </c>
      <c r="AJ38" s="258">
        <v>0</v>
      </c>
      <c r="AK38" s="258">
        <v>0</v>
      </c>
      <c r="AL38" s="258">
        <v>0</v>
      </c>
      <c r="AM38" s="258">
        <v>0</v>
      </c>
      <c r="AN38" s="138" t="s">
        <v>599</v>
      </c>
      <c r="AO38" s="258">
        <v>0</v>
      </c>
      <c r="AP38" s="258">
        <v>0</v>
      </c>
      <c r="AQ38" s="258">
        <v>0</v>
      </c>
      <c r="AR38" s="258">
        <v>0</v>
      </c>
      <c r="AS38" s="258">
        <v>0</v>
      </c>
      <c r="AT38" s="258">
        <v>0</v>
      </c>
      <c r="AU38" s="258">
        <v>0</v>
      </c>
      <c r="AV38" s="259">
        <v>0</v>
      </c>
      <c r="AW38" s="258">
        <v>0</v>
      </c>
      <c r="AX38" s="258">
        <v>0</v>
      </c>
      <c r="AY38" s="258">
        <v>0</v>
      </c>
      <c r="AZ38" s="258">
        <v>0</v>
      </c>
      <c r="BA38" s="259">
        <v>0</v>
      </c>
      <c r="BB38" s="258">
        <v>0</v>
      </c>
      <c r="BC38" s="258">
        <v>0</v>
      </c>
      <c r="BD38" s="258">
        <v>0</v>
      </c>
      <c r="BE38" s="258">
        <v>0</v>
      </c>
      <c r="BF38" s="258">
        <v>0</v>
      </c>
      <c r="BG38" s="258">
        <v>0</v>
      </c>
      <c r="BH38" s="258">
        <v>0</v>
      </c>
      <c r="BI38" s="258">
        <v>0</v>
      </c>
      <c r="BJ38" s="258">
        <v>0</v>
      </c>
      <c r="BK38" s="258">
        <v>0</v>
      </c>
      <c r="BL38" s="258">
        <v>0</v>
      </c>
      <c r="BM38" s="285">
        <v>0</v>
      </c>
      <c r="BN38" s="279">
        <v>27</v>
      </c>
    </row>
    <row r="39" spans="1:66" ht="13.5">
      <c r="A39" s="280"/>
      <c r="B39" s="36" t="s">
        <v>146</v>
      </c>
      <c r="C39" s="93">
        <v>28</v>
      </c>
      <c r="D39" s="281" t="s">
        <v>540</v>
      </c>
      <c r="E39" s="258" t="s">
        <v>540</v>
      </c>
      <c r="F39" s="258" t="s">
        <v>540</v>
      </c>
      <c r="G39" s="258" t="s">
        <v>540</v>
      </c>
      <c r="H39" s="258" t="s">
        <v>540</v>
      </c>
      <c r="I39" s="258" t="s">
        <v>540</v>
      </c>
      <c r="J39" s="258" t="s">
        <v>540</v>
      </c>
      <c r="K39" s="258" t="s">
        <v>540</v>
      </c>
      <c r="L39" s="258" t="s">
        <v>540</v>
      </c>
      <c r="M39" s="258" t="s">
        <v>540</v>
      </c>
      <c r="N39" s="258" t="s">
        <v>540</v>
      </c>
      <c r="O39" s="258" t="s">
        <v>540</v>
      </c>
      <c r="P39" s="258" t="s">
        <v>540</v>
      </c>
      <c r="Q39" s="258" t="s">
        <v>540</v>
      </c>
      <c r="R39" s="258" t="s">
        <v>540</v>
      </c>
      <c r="S39" s="258" t="s">
        <v>540</v>
      </c>
      <c r="T39" s="258" t="s">
        <v>540</v>
      </c>
      <c r="U39" s="258" t="s">
        <v>540</v>
      </c>
      <c r="V39" s="258" t="s">
        <v>540</v>
      </c>
      <c r="W39" s="258" t="s">
        <v>540</v>
      </c>
      <c r="X39" s="258" t="s">
        <v>540</v>
      </c>
      <c r="Y39" s="258" t="s">
        <v>540</v>
      </c>
      <c r="Z39" s="258" t="s">
        <v>540</v>
      </c>
      <c r="AA39" s="258" t="s">
        <v>540</v>
      </c>
      <c r="AB39" s="258" t="s">
        <v>540</v>
      </c>
      <c r="AC39" s="258" t="s">
        <v>540</v>
      </c>
      <c r="AD39" s="258" t="s">
        <v>540</v>
      </c>
      <c r="AE39" s="258" t="s">
        <v>540</v>
      </c>
      <c r="AF39" s="258" t="s">
        <v>540</v>
      </c>
      <c r="AG39" s="258" t="s">
        <v>540</v>
      </c>
      <c r="AH39" s="258" t="s">
        <v>540</v>
      </c>
      <c r="AI39" s="259">
        <v>0</v>
      </c>
      <c r="AJ39" s="258" t="s">
        <v>540</v>
      </c>
      <c r="AK39" s="258" t="s">
        <v>540</v>
      </c>
      <c r="AL39" s="258" t="s">
        <v>540</v>
      </c>
      <c r="AM39" s="258" t="s">
        <v>540</v>
      </c>
      <c r="AN39" s="138" t="s">
        <v>599</v>
      </c>
      <c r="AO39" s="258" t="s">
        <v>540</v>
      </c>
      <c r="AP39" s="258" t="s">
        <v>540</v>
      </c>
      <c r="AQ39" s="258" t="s">
        <v>540</v>
      </c>
      <c r="AR39" s="258" t="s">
        <v>540</v>
      </c>
      <c r="AS39" s="258" t="s">
        <v>540</v>
      </c>
      <c r="AT39" s="258" t="s">
        <v>540</v>
      </c>
      <c r="AU39" s="258" t="s">
        <v>540</v>
      </c>
      <c r="AV39" s="259">
        <v>0</v>
      </c>
      <c r="AW39" s="258" t="s">
        <v>540</v>
      </c>
      <c r="AX39" s="258" t="s">
        <v>540</v>
      </c>
      <c r="AY39" s="258" t="s">
        <v>540</v>
      </c>
      <c r="AZ39" s="258" t="s">
        <v>540</v>
      </c>
      <c r="BA39" s="259">
        <v>0</v>
      </c>
      <c r="BB39" s="258" t="s">
        <v>540</v>
      </c>
      <c r="BC39" s="258" t="s">
        <v>540</v>
      </c>
      <c r="BD39" s="258" t="s">
        <v>540</v>
      </c>
      <c r="BE39" s="258" t="s">
        <v>540</v>
      </c>
      <c r="BF39" s="258" t="s">
        <v>540</v>
      </c>
      <c r="BG39" s="258" t="s">
        <v>540</v>
      </c>
      <c r="BH39" s="258" t="s">
        <v>540</v>
      </c>
      <c r="BI39" s="258" t="s">
        <v>540</v>
      </c>
      <c r="BJ39" s="258" t="s">
        <v>540</v>
      </c>
      <c r="BK39" s="258" t="s">
        <v>540</v>
      </c>
      <c r="BL39" s="258" t="s">
        <v>540</v>
      </c>
      <c r="BM39" s="285" t="s">
        <v>540</v>
      </c>
      <c r="BN39" s="279">
        <v>28</v>
      </c>
    </row>
    <row r="40" spans="1:66" ht="13.5">
      <c r="A40" s="280"/>
      <c r="B40" s="36" t="s">
        <v>147</v>
      </c>
      <c r="C40" s="93">
        <v>29</v>
      </c>
      <c r="D40" s="281">
        <v>1406</v>
      </c>
      <c r="E40" s="72" t="s">
        <v>599</v>
      </c>
      <c r="F40" s="258" t="s">
        <v>599</v>
      </c>
      <c r="G40" s="258" t="s">
        <v>599</v>
      </c>
      <c r="H40" s="258" t="s">
        <v>599</v>
      </c>
      <c r="I40" s="258" t="s">
        <v>599</v>
      </c>
      <c r="J40" s="258" t="s">
        <v>599</v>
      </c>
      <c r="K40" s="258" t="s">
        <v>599</v>
      </c>
      <c r="L40" s="258" t="s">
        <v>599</v>
      </c>
      <c r="M40" s="258" t="s">
        <v>599</v>
      </c>
      <c r="N40" s="258" t="s">
        <v>599</v>
      </c>
      <c r="O40" s="258" t="s">
        <v>599</v>
      </c>
      <c r="P40" s="258" t="s">
        <v>599</v>
      </c>
      <c r="Q40" s="258" t="s">
        <v>599</v>
      </c>
      <c r="R40" s="258" t="s">
        <v>599</v>
      </c>
      <c r="S40" s="258" t="s">
        <v>599</v>
      </c>
      <c r="T40" s="138" t="s">
        <v>599</v>
      </c>
      <c r="U40" s="138" t="s">
        <v>599</v>
      </c>
      <c r="V40" s="138" t="s">
        <v>599</v>
      </c>
      <c r="W40" s="138" t="s">
        <v>599</v>
      </c>
      <c r="X40" s="138" t="s">
        <v>599</v>
      </c>
      <c r="Y40" s="138" t="s">
        <v>599</v>
      </c>
      <c r="Z40" s="138" t="s">
        <v>599</v>
      </c>
      <c r="AA40" s="138" t="s">
        <v>599</v>
      </c>
      <c r="AB40" s="138" t="s">
        <v>599</v>
      </c>
      <c r="AC40" s="138" t="s">
        <v>599</v>
      </c>
      <c r="AD40" s="138" t="s">
        <v>599</v>
      </c>
      <c r="AE40" s="138" t="s">
        <v>599</v>
      </c>
      <c r="AF40" s="138" t="s">
        <v>599</v>
      </c>
      <c r="AG40" s="138" t="s">
        <v>599</v>
      </c>
      <c r="AH40" s="138" t="s">
        <v>599</v>
      </c>
      <c r="AI40" s="259">
        <v>0</v>
      </c>
      <c r="AJ40" s="138" t="s">
        <v>599</v>
      </c>
      <c r="AK40" s="138" t="s">
        <v>599</v>
      </c>
      <c r="AL40" s="138" t="s">
        <v>599</v>
      </c>
      <c r="AM40" s="138" t="s">
        <v>599</v>
      </c>
      <c r="AN40" s="138" t="s">
        <v>599</v>
      </c>
      <c r="AO40" s="138" t="s">
        <v>599</v>
      </c>
      <c r="AP40" s="138" t="s">
        <v>599</v>
      </c>
      <c r="AQ40" s="138" t="s">
        <v>599</v>
      </c>
      <c r="AR40" s="138" t="s">
        <v>599</v>
      </c>
      <c r="AS40" s="138" t="s">
        <v>599</v>
      </c>
      <c r="AT40" s="138" t="s">
        <v>599</v>
      </c>
      <c r="AU40" s="138" t="s">
        <v>599</v>
      </c>
      <c r="AV40" s="259">
        <v>0</v>
      </c>
      <c r="AW40" s="138" t="s">
        <v>599</v>
      </c>
      <c r="AX40" s="138" t="s">
        <v>599</v>
      </c>
      <c r="AY40" s="138" t="s">
        <v>599</v>
      </c>
      <c r="AZ40" s="138" t="s">
        <v>599</v>
      </c>
      <c r="BA40" s="259">
        <v>0</v>
      </c>
      <c r="BB40" s="138" t="s">
        <v>599</v>
      </c>
      <c r="BC40" s="138">
        <v>1406</v>
      </c>
      <c r="BD40" s="138">
        <v>411</v>
      </c>
      <c r="BE40" s="138" t="s">
        <v>599</v>
      </c>
      <c r="BF40" s="138">
        <v>995</v>
      </c>
      <c r="BG40" s="138">
        <v>0</v>
      </c>
      <c r="BH40" s="138" t="s">
        <v>599</v>
      </c>
      <c r="BI40" s="138" t="s">
        <v>599</v>
      </c>
      <c r="BJ40" s="138" t="s">
        <v>599</v>
      </c>
      <c r="BK40" s="138" t="s">
        <v>599</v>
      </c>
      <c r="BL40" s="138" t="s">
        <v>599</v>
      </c>
      <c r="BM40" s="138" t="s">
        <v>599</v>
      </c>
      <c r="BN40" s="279">
        <v>29</v>
      </c>
    </row>
    <row r="41" spans="1:66" ht="13.5">
      <c r="A41" s="280"/>
      <c r="B41" s="36" t="s">
        <v>541</v>
      </c>
      <c r="C41" s="93">
        <v>30</v>
      </c>
      <c r="D41" s="281">
        <v>246</v>
      </c>
      <c r="E41" s="72">
        <v>246</v>
      </c>
      <c r="F41" s="258">
        <v>96</v>
      </c>
      <c r="G41" s="258" t="s">
        <v>599</v>
      </c>
      <c r="H41" s="72">
        <v>0</v>
      </c>
      <c r="I41" s="258" t="s">
        <v>599</v>
      </c>
      <c r="J41" s="259" t="s">
        <v>599</v>
      </c>
      <c r="K41" s="259" t="s">
        <v>599</v>
      </c>
      <c r="L41" s="259" t="s">
        <v>599</v>
      </c>
      <c r="M41" s="259" t="s">
        <v>599</v>
      </c>
      <c r="N41" s="259" t="s">
        <v>599</v>
      </c>
      <c r="O41" s="259" t="s">
        <v>599</v>
      </c>
      <c r="P41" s="259" t="s">
        <v>599</v>
      </c>
      <c r="Q41" s="72">
        <v>0</v>
      </c>
      <c r="R41" s="72" t="s">
        <v>599</v>
      </c>
      <c r="S41" s="72" t="s">
        <v>599</v>
      </c>
      <c r="T41" s="138" t="s">
        <v>599</v>
      </c>
      <c r="U41" s="138">
        <v>109</v>
      </c>
      <c r="V41" s="138">
        <v>3</v>
      </c>
      <c r="W41" s="138" t="s">
        <v>599</v>
      </c>
      <c r="X41" s="138" t="s">
        <v>599</v>
      </c>
      <c r="Y41" s="138" t="s">
        <v>599</v>
      </c>
      <c r="Z41" s="138" t="s">
        <v>599</v>
      </c>
      <c r="AA41" s="138" t="s">
        <v>599</v>
      </c>
      <c r="AB41" s="138" t="s">
        <v>599</v>
      </c>
      <c r="AC41" s="138">
        <v>1</v>
      </c>
      <c r="AD41" s="138" t="s">
        <v>599</v>
      </c>
      <c r="AE41" s="138" t="s">
        <v>599</v>
      </c>
      <c r="AF41" s="138" t="s">
        <v>599</v>
      </c>
      <c r="AG41" s="138">
        <v>28</v>
      </c>
      <c r="AH41" s="138">
        <v>1</v>
      </c>
      <c r="AI41" s="259">
        <v>0</v>
      </c>
      <c r="AJ41" s="138" t="s">
        <v>599</v>
      </c>
      <c r="AK41" s="138">
        <v>0</v>
      </c>
      <c r="AL41" s="138">
        <v>8</v>
      </c>
      <c r="AM41" s="138" t="s">
        <v>599</v>
      </c>
      <c r="AN41" s="138" t="s">
        <v>599</v>
      </c>
      <c r="AO41" s="138" t="s">
        <v>599</v>
      </c>
      <c r="AP41" s="138" t="s">
        <v>599</v>
      </c>
      <c r="AQ41" s="138" t="s">
        <v>599</v>
      </c>
      <c r="AR41" s="138" t="s">
        <v>599</v>
      </c>
      <c r="AS41" s="138" t="s">
        <v>599</v>
      </c>
      <c r="AT41" s="138" t="s">
        <v>599</v>
      </c>
      <c r="AU41" s="138" t="s">
        <v>599</v>
      </c>
      <c r="AV41" s="259">
        <v>0</v>
      </c>
      <c r="AW41" s="138" t="s">
        <v>599</v>
      </c>
      <c r="AX41" s="138" t="s">
        <v>599</v>
      </c>
      <c r="AY41" s="138" t="s">
        <v>599</v>
      </c>
      <c r="AZ41" s="138" t="s">
        <v>599</v>
      </c>
      <c r="BA41" s="259">
        <v>0</v>
      </c>
      <c r="BB41" s="138" t="s">
        <v>599</v>
      </c>
      <c r="BC41" s="138" t="s">
        <v>599</v>
      </c>
      <c r="BD41" s="138" t="s">
        <v>599</v>
      </c>
      <c r="BE41" s="138" t="s">
        <v>599</v>
      </c>
      <c r="BF41" s="138" t="s">
        <v>599</v>
      </c>
      <c r="BG41" s="138" t="s">
        <v>599</v>
      </c>
      <c r="BH41" s="138" t="s">
        <v>599</v>
      </c>
      <c r="BI41" s="138" t="s">
        <v>599</v>
      </c>
      <c r="BJ41" s="138" t="s">
        <v>599</v>
      </c>
      <c r="BK41" s="138" t="s">
        <v>599</v>
      </c>
      <c r="BL41" s="138" t="s">
        <v>599</v>
      </c>
      <c r="BM41" s="138" t="s">
        <v>599</v>
      </c>
      <c r="BN41" s="279">
        <v>30</v>
      </c>
    </row>
    <row r="42" spans="1:66" ht="13.5">
      <c r="A42" s="276"/>
      <c r="B42" s="36" t="s">
        <v>542</v>
      </c>
      <c r="C42" s="93">
        <v>31</v>
      </c>
      <c r="D42" s="281">
        <v>1309</v>
      </c>
      <c r="E42" s="258">
        <v>1307</v>
      </c>
      <c r="F42" s="258">
        <v>94</v>
      </c>
      <c r="G42" s="72">
        <v>0</v>
      </c>
      <c r="H42" s="72">
        <v>0</v>
      </c>
      <c r="I42" s="72">
        <v>0</v>
      </c>
      <c r="J42" s="72">
        <v>0</v>
      </c>
      <c r="K42" s="284" t="s">
        <v>599</v>
      </c>
      <c r="L42" s="259" t="s">
        <v>599</v>
      </c>
      <c r="M42" s="284">
        <v>1</v>
      </c>
      <c r="N42" s="152">
        <v>0</v>
      </c>
      <c r="O42" s="155">
        <v>1</v>
      </c>
      <c r="P42" s="259" t="s">
        <v>599</v>
      </c>
      <c r="Q42" s="286">
        <v>54</v>
      </c>
      <c r="R42" s="152">
        <v>2</v>
      </c>
      <c r="S42" s="152">
        <v>16</v>
      </c>
      <c r="T42" s="138" t="s">
        <v>599</v>
      </c>
      <c r="U42" s="138">
        <v>408</v>
      </c>
      <c r="V42" s="138">
        <v>9</v>
      </c>
      <c r="W42" s="138">
        <v>1</v>
      </c>
      <c r="X42" s="138">
        <v>0</v>
      </c>
      <c r="Y42" s="138" t="s">
        <v>599</v>
      </c>
      <c r="Z42" s="138" t="s">
        <v>599</v>
      </c>
      <c r="AA42" s="138">
        <v>0</v>
      </c>
      <c r="AB42" s="138">
        <v>0</v>
      </c>
      <c r="AC42" s="138">
        <v>60</v>
      </c>
      <c r="AD42" s="138">
        <v>76</v>
      </c>
      <c r="AE42" s="138">
        <v>0</v>
      </c>
      <c r="AF42" s="138">
        <v>22</v>
      </c>
      <c r="AG42" s="138">
        <v>78</v>
      </c>
      <c r="AH42" s="138">
        <v>11</v>
      </c>
      <c r="AI42" s="259">
        <v>0</v>
      </c>
      <c r="AJ42" s="138">
        <v>20</v>
      </c>
      <c r="AK42" s="138">
        <v>1</v>
      </c>
      <c r="AL42" s="138">
        <v>451</v>
      </c>
      <c r="AM42" s="138" t="s">
        <v>599</v>
      </c>
      <c r="AN42" s="138" t="s">
        <v>599</v>
      </c>
      <c r="AO42" s="138" t="s">
        <v>599</v>
      </c>
      <c r="AP42" s="138" t="s">
        <v>599</v>
      </c>
      <c r="AQ42" s="138">
        <v>0</v>
      </c>
      <c r="AR42" s="138" t="s">
        <v>599</v>
      </c>
      <c r="AS42" s="138" t="s">
        <v>599</v>
      </c>
      <c r="AT42" s="138">
        <v>0</v>
      </c>
      <c r="AU42" s="138" t="s">
        <v>599</v>
      </c>
      <c r="AV42" s="259">
        <v>0</v>
      </c>
      <c r="AW42" s="138" t="s">
        <v>599</v>
      </c>
      <c r="AX42" s="138" t="s">
        <v>599</v>
      </c>
      <c r="AY42" s="138" t="s">
        <v>599</v>
      </c>
      <c r="AZ42" s="138" t="s">
        <v>599</v>
      </c>
      <c r="BA42" s="259">
        <v>0</v>
      </c>
      <c r="BB42" s="138" t="s">
        <v>599</v>
      </c>
      <c r="BC42" s="138" t="s">
        <v>599</v>
      </c>
      <c r="BD42" s="138" t="s">
        <v>599</v>
      </c>
      <c r="BE42" s="138" t="s">
        <v>599</v>
      </c>
      <c r="BF42" s="138" t="s">
        <v>599</v>
      </c>
      <c r="BG42" s="138">
        <v>2</v>
      </c>
      <c r="BH42" s="138" t="s">
        <v>599</v>
      </c>
      <c r="BI42" s="259" t="s">
        <v>599</v>
      </c>
      <c r="BJ42" s="138">
        <v>0</v>
      </c>
      <c r="BK42" s="138" t="s">
        <v>599</v>
      </c>
      <c r="BL42" s="138" t="s">
        <v>599</v>
      </c>
      <c r="BM42" s="138" t="s">
        <v>599</v>
      </c>
      <c r="BN42" s="279">
        <v>31</v>
      </c>
    </row>
    <row r="43" spans="1:66" ht="13.5">
      <c r="A43" s="280"/>
      <c r="B43" s="36" t="s">
        <v>543</v>
      </c>
      <c r="C43" s="93">
        <v>32</v>
      </c>
      <c r="D43" s="281">
        <v>1228</v>
      </c>
      <c r="E43" s="293">
        <v>0</v>
      </c>
      <c r="F43" s="258" t="s">
        <v>599</v>
      </c>
      <c r="G43" s="258" t="s">
        <v>599</v>
      </c>
      <c r="H43" s="258" t="s">
        <v>599</v>
      </c>
      <c r="I43" s="258" t="s">
        <v>599</v>
      </c>
      <c r="J43" s="258" t="s">
        <v>599</v>
      </c>
      <c r="K43" s="258" t="s">
        <v>599</v>
      </c>
      <c r="L43" s="259" t="s">
        <v>599</v>
      </c>
      <c r="M43" s="258" t="s">
        <v>599</v>
      </c>
      <c r="N43" s="138" t="s">
        <v>599</v>
      </c>
      <c r="O43" s="259" t="s">
        <v>599</v>
      </c>
      <c r="P43" s="259" t="s">
        <v>599</v>
      </c>
      <c r="Q43" s="259" t="s">
        <v>599</v>
      </c>
      <c r="R43" s="259" t="s">
        <v>599</v>
      </c>
      <c r="S43" s="259" t="s">
        <v>599</v>
      </c>
      <c r="T43" s="138" t="s">
        <v>599</v>
      </c>
      <c r="U43" s="138" t="s">
        <v>599</v>
      </c>
      <c r="V43" s="138" t="s">
        <v>599</v>
      </c>
      <c r="W43" s="138" t="s">
        <v>599</v>
      </c>
      <c r="X43" s="138" t="s">
        <v>599</v>
      </c>
      <c r="Y43" s="138" t="s">
        <v>599</v>
      </c>
      <c r="Z43" s="138" t="s">
        <v>599</v>
      </c>
      <c r="AA43" s="138" t="s">
        <v>599</v>
      </c>
      <c r="AB43" s="138" t="s">
        <v>599</v>
      </c>
      <c r="AC43" s="138" t="s">
        <v>599</v>
      </c>
      <c r="AD43" s="138" t="s">
        <v>599</v>
      </c>
      <c r="AE43" s="138" t="s">
        <v>599</v>
      </c>
      <c r="AF43" s="138" t="s">
        <v>599</v>
      </c>
      <c r="AG43" s="138" t="s">
        <v>599</v>
      </c>
      <c r="AH43" s="138" t="s">
        <v>599</v>
      </c>
      <c r="AI43" s="259">
        <v>0</v>
      </c>
      <c r="AJ43" s="138" t="s">
        <v>599</v>
      </c>
      <c r="AK43" s="138" t="s">
        <v>599</v>
      </c>
      <c r="AL43" s="138">
        <v>0</v>
      </c>
      <c r="AM43" s="138" t="s">
        <v>599</v>
      </c>
      <c r="AN43" s="138" t="s">
        <v>599</v>
      </c>
      <c r="AO43" s="138" t="s">
        <v>599</v>
      </c>
      <c r="AP43" s="138" t="s">
        <v>599</v>
      </c>
      <c r="AQ43" s="138" t="s">
        <v>599</v>
      </c>
      <c r="AR43" s="138" t="s">
        <v>599</v>
      </c>
      <c r="AS43" s="138" t="s">
        <v>599</v>
      </c>
      <c r="AT43" s="138" t="s">
        <v>599</v>
      </c>
      <c r="AU43" s="138" t="s">
        <v>599</v>
      </c>
      <c r="AV43" s="259">
        <v>0</v>
      </c>
      <c r="AW43" s="138">
        <v>1089</v>
      </c>
      <c r="AX43" s="138">
        <v>50</v>
      </c>
      <c r="AY43" s="138">
        <v>535</v>
      </c>
      <c r="AZ43" s="138">
        <v>4</v>
      </c>
      <c r="BA43" s="259">
        <v>0</v>
      </c>
      <c r="BB43" s="138">
        <v>501</v>
      </c>
      <c r="BC43" s="138" t="s">
        <v>599</v>
      </c>
      <c r="BD43" s="138" t="s">
        <v>599</v>
      </c>
      <c r="BE43" s="138" t="s">
        <v>599</v>
      </c>
      <c r="BF43" s="138" t="s">
        <v>599</v>
      </c>
      <c r="BG43" s="138">
        <v>4</v>
      </c>
      <c r="BH43" s="138" t="s">
        <v>599</v>
      </c>
      <c r="BI43" s="259" t="s">
        <v>599</v>
      </c>
      <c r="BJ43" s="138">
        <v>46</v>
      </c>
      <c r="BK43" s="138">
        <v>89</v>
      </c>
      <c r="BL43" s="138" t="s">
        <v>599</v>
      </c>
      <c r="BM43" s="138">
        <v>89</v>
      </c>
      <c r="BN43" s="279">
        <v>32</v>
      </c>
    </row>
    <row r="44" spans="1:66" ht="13.5">
      <c r="A44" s="280"/>
      <c r="B44" s="36" t="s">
        <v>608</v>
      </c>
      <c r="C44" s="93">
        <v>33</v>
      </c>
      <c r="D44" s="281">
        <v>6028</v>
      </c>
      <c r="E44" s="258">
        <v>112</v>
      </c>
      <c r="F44" s="282">
        <v>12</v>
      </c>
      <c r="G44" s="258" t="s">
        <v>599</v>
      </c>
      <c r="H44" s="258" t="s">
        <v>599</v>
      </c>
      <c r="I44" s="72">
        <v>0</v>
      </c>
      <c r="J44" s="258" t="s">
        <v>599</v>
      </c>
      <c r="K44" s="258" t="s">
        <v>599</v>
      </c>
      <c r="L44" s="258" t="s">
        <v>599</v>
      </c>
      <c r="M44" s="258" t="s">
        <v>599</v>
      </c>
      <c r="N44" s="152">
        <v>0</v>
      </c>
      <c r="O44" s="152">
        <v>0</v>
      </c>
      <c r="P44" s="282" t="s">
        <v>599</v>
      </c>
      <c r="Q44" s="72">
        <v>4</v>
      </c>
      <c r="R44" s="284">
        <v>0</v>
      </c>
      <c r="S44" s="259">
        <v>1</v>
      </c>
      <c r="T44" s="138" t="s">
        <v>599</v>
      </c>
      <c r="U44" s="138">
        <v>1</v>
      </c>
      <c r="V44" s="138">
        <v>1</v>
      </c>
      <c r="W44" s="138">
        <v>0</v>
      </c>
      <c r="X44" s="138">
        <v>0</v>
      </c>
      <c r="Y44" s="138" t="s">
        <v>599</v>
      </c>
      <c r="Z44" s="138" t="s">
        <v>599</v>
      </c>
      <c r="AA44" s="138">
        <v>52</v>
      </c>
      <c r="AB44" s="138" t="s">
        <v>599</v>
      </c>
      <c r="AC44" s="138">
        <v>2</v>
      </c>
      <c r="AD44" s="138">
        <v>0</v>
      </c>
      <c r="AE44" s="138">
        <v>0</v>
      </c>
      <c r="AF44" s="138">
        <v>1</v>
      </c>
      <c r="AG44" s="138">
        <v>0</v>
      </c>
      <c r="AH44" s="138">
        <v>0</v>
      </c>
      <c r="AI44" s="259">
        <v>0</v>
      </c>
      <c r="AJ44" s="138">
        <v>0</v>
      </c>
      <c r="AK44" s="138">
        <v>0</v>
      </c>
      <c r="AL44" s="138">
        <v>37</v>
      </c>
      <c r="AM44" s="138">
        <v>0</v>
      </c>
      <c r="AN44" s="138" t="s">
        <v>599</v>
      </c>
      <c r="AO44" s="138" t="s">
        <v>599</v>
      </c>
      <c r="AP44" s="138">
        <v>0</v>
      </c>
      <c r="AQ44" s="138">
        <v>5764</v>
      </c>
      <c r="AR44" s="138">
        <v>193</v>
      </c>
      <c r="AS44" s="138">
        <v>5569</v>
      </c>
      <c r="AT44" s="138">
        <v>1</v>
      </c>
      <c r="AU44" s="138">
        <v>1</v>
      </c>
      <c r="AV44" s="259">
        <v>0</v>
      </c>
      <c r="AW44" s="138">
        <v>7</v>
      </c>
      <c r="AX44" s="138">
        <v>0</v>
      </c>
      <c r="AY44" s="138" t="s">
        <v>599</v>
      </c>
      <c r="AZ44" s="138" t="s">
        <v>599</v>
      </c>
      <c r="BA44" s="259">
        <v>0</v>
      </c>
      <c r="BB44" s="138">
        <v>7</v>
      </c>
      <c r="BC44" s="138">
        <v>31</v>
      </c>
      <c r="BD44" s="138">
        <v>3</v>
      </c>
      <c r="BE44" s="138" t="s">
        <v>599</v>
      </c>
      <c r="BF44" s="138">
        <v>29</v>
      </c>
      <c r="BG44" s="138">
        <v>33</v>
      </c>
      <c r="BH44" s="138">
        <v>57</v>
      </c>
      <c r="BI44" s="259" t="s">
        <v>599</v>
      </c>
      <c r="BJ44" s="138">
        <v>23</v>
      </c>
      <c r="BK44" s="138" t="s">
        <v>599</v>
      </c>
      <c r="BL44" s="138" t="s">
        <v>599</v>
      </c>
      <c r="BM44" s="138" t="s">
        <v>599</v>
      </c>
      <c r="BN44" s="279">
        <v>33</v>
      </c>
    </row>
    <row r="45" spans="1:66" ht="7.5" customHeight="1">
      <c r="A45" s="158"/>
      <c r="B45" s="158"/>
      <c r="C45" s="294"/>
      <c r="D45" s="162"/>
      <c r="E45" s="158"/>
      <c r="F45" s="158"/>
      <c r="G45" s="295"/>
      <c r="H45" s="295"/>
      <c r="I45" s="296"/>
      <c r="J45" s="296"/>
      <c r="K45" s="295"/>
      <c r="L45" s="296"/>
      <c r="M45" s="296"/>
      <c r="N45" s="296"/>
      <c r="O45" s="296"/>
      <c r="P45" s="295"/>
      <c r="Q45" s="295"/>
      <c r="R45" s="295"/>
      <c r="S45" s="295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162"/>
    </row>
    <row r="46" spans="1:66" ht="13.5">
      <c r="A46" s="16" t="s">
        <v>609</v>
      </c>
      <c r="B46" s="164"/>
      <c r="C46" s="164"/>
      <c r="D46" s="164"/>
      <c r="E46" s="164"/>
      <c r="F46" s="16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</row>
    <row r="47" spans="1:66" ht="13.5">
      <c r="A47" s="18" t="s">
        <v>610</v>
      </c>
      <c r="B47" s="17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</row>
  </sheetData>
  <sheetProtection/>
  <mergeCells count="16">
    <mergeCell ref="BI3:BI4"/>
    <mergeCell ref="BJ3:BJ4"/>
    <mergeCell ref="BK3:BK4"/>
    <mergeCell ref="BN3:BN4"/>
    <mergeCell ref="AQ3:AQ4"/>
    <mergeCell ref="AV3:AV4"/>
    <mergeCell ref="AW3:AW4"/>
    <mergeCell ref="BC3:BC4"/>
    <mergeCell ref="BG3:BG4"/>
    <mergeCell ref="BH3:BH4"/>
    <mergeCell ref="A3:C4"/>
    <mergeCell ref="D3:D4"/>
    <mergeCell ref="E3:E4"/>
    <mergeCell ref="F3:AL3"/>
    <mergeCell ref="AM3:AM4"/>
    <mergeCell ref="AN3:AP3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6" customWidth="1"/>
    <col min="2" max="2" width="0.85546875" style="16" customWidth="1"/>
    <col min="3" max="3" width="18.421875" style="16" customWidth="1"/>
    <col min="4" max="4" width="1.57421875" style="16" customWidth="1"/>
    <col min="5" max="17" width="9.57421875" style="16" customWidth="1"/>
    <col min="18" max="18" width="9.00390625" style="16" bestFit="1" customWidth="1"/>
    <col min="19" max="16384" width="9.00390625" style="16" customWidth="1"/>
  </cols>
  <sheetData>
    <row r="1" spans="1:18" ht="13.5">
      <c r="A1" s="17" t="s">
        <v>461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3.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60" t="s">
        <v>611</v>
      </c>
    </row>
    <row r="3" spans="1:18" ht="13.5" customHeight="1">
      <c r="A3" s="425" t="s">
        <v>355</v>
      </c>
      <c r="B3" s="425"/>
      <c r="C3" s="425"/>
      <c r="D3" s="425"/>
      <c r="E3" s="429" t="s">
        <v>356</v>
      </c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87" t="s">
        <v>357</v>
      </c>
    </row>
    <row r="4" spans="1:18" ht="13.5">
      <c r="A4" s="426"/>
      <c r="B4" s="426"/>
      <c r="C4" s="426"/>
      <c r="D4" s="427"/>
      <c r="E4" s="430"/>
      <c r="F4" s="423" t="s">
        <v>360</v>
      </c>
      <c r="G4" s="423" t="s">
        <v>362</v>
      </c>
      <c r="H4" s="423" t="s">
        <v>212</v>
      </c>
      <c r="I4" s="423" t="s">
        <v>363</v>
      </c>
      <c r="J4" s="423" t="s">
        <v>213</v>
      </c>
      <c r="K4" s="423" t="s">
        <v>358</v>
      </c>
      <c r="L4" s="423" t="s">
        <v>361</v>
      </c>
      <c r="M4" s="423" t="s">
        <v>359</v>
      </c>
      <c r="N4" s="423" t="s">
        <v>365</v>
      </c>
      <c r="O4" s="423" t="s">
        <v>366</v>
      </c>
      <c r="P4" s="423" t="s">
        <v>367</v>
      </c>
      <c r="Q4" s="423" t="s">
        <v>364</v>
      </c>
      <c r="R4" s="387"/>
    </row>
    <row r="5" spans="1:18" ht="13.5">
      <c r="A5" s="428"/>
      <c r="B5" s="428"/>
      <c r="C5" s="428"/>
      <c r="D5" s="428"/>
      <c r="E5" s="431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387"/>
    </row>
    <row r="6" spans="1:18" ht="7.5" customHeight="1">
      <c r="A6" s="127"/>
      <c r="B6" s="127"/>
      <c r="C6" s="127"/>
      <c r="D6" s="127"/>
      <c r="E6" s="132"/>
      <c r="F6" s="254"/>
      <c r="G6" s="254"/>
      <c r="H6" s="127"/>
      <c r="I6" s="127"/>
      <c r="J6" s="127"/>
      <c r="K6" s="253"/>
      <c r="L6" s="254"/>
      <c r="M6" s="254"/>
      <c r="N6" s="127"/>
      <c r="O6" s="127"/>
      <c r="P6" s="127"/>
      <c r="Q6" s="127"/>
      <c r="R6" s="132"/>
    </row>
    <row r="7" spans="1:18" ht="13.5">
      <c r="A7" s="127"/>
      <c r="B7" s="420" t="s">
        <v>612</v>
      </c>
      <c r="C7" s="420"/>
      <c r="D7" s="297"/>
      <c r="E7" s="298">
        <v>109089</v>
      </c>
      <c r="F7" s="299">
        <v>18452</v>
      </c>
      <c r="G7" s="300">
        <v>9490</v>
      </c>
      <c r="H7" s="299">
        <v>2337</v>
      </c>
      <c r="I7" s="299">
        <v>1632</v>
      </c>
      <c r="J7" s="299">
        <v>7762</v>
      </c>
      <c r="K7" s="299">
        <v>35</v>
      </c>
      <c r="L7" s="299">
        <v>254</v>
      </c>
      <c r="M7" s="299">
        <v>9</v>
      </c>
      <c r="N7" s="299">
        <v>607</v>
      </c>
      <c r="O7" s="299">
        <v>27993</v>
      </c>
      <c r="P7" s="299">
        <v>131</v>
      </c>
      <c r="Q7" s="299">
        <v>40386</v>
      </c>
      <c r="R7" s="301" t="s">
        <v>613</v>
      </c>
    </row>
    <row r="8" spans="1:18" s="264" customFormat="1" ht="13.5">
      <c r="A8" s="127"/>
      <c r="B8" s="420" t="s">
        <v>614</v>
      </c>
      <c r="C8" s="421"/>
      <c r="D8" s="297"/>
      <c r="E8" s="302">
        <v>127349</v>
      </c>
      <c r="F8" s="300">
        <v>16162</v>
      </c>
      <c r="G8" s="300">
        <v>8850</v>
      </c>
      <c r="H8" s="300">
        <v>2477</v>
      </c>
      <c r="I8" s="300">
        <v>1686</v>
      </c>
      <c r="J8" s="300">
        <v>8129</v>
      </c>
      <c r="K8" s="299">
        <v>30</v>
      </c>
      <c r="L8" s="300">
        <v>302</v>
      </c>
      <c r="M8" s="300">
        <v>10</v>
      </c>
      <c r="N8" s="299">
        <v>963</v>
      </c>
      <c r="O8" s="300">
        <v>33578</v>
      </c>
      <c r="P8" s="300">
        <v>148</v>
      </c>
      <c r="Q8" s="300">
        <v>55014</v>
      </c>
      <c r="R8" s="301" t="s">
        <v>615</v>
      </c>
    </row>
    <row r="9" spans="1:18" s="25" customFormat="1" ht="13.5">
      <c r="A9" s="127"/>
      <c r="B9" s="420" t="s">
        <v>616</v>
      </c>
      <c r="C9" s="421"/>
      <c r="D9" s="297"/>
      <c r="E9" s="302">
        <v>114165</v>
      </c>
      <c r="F9" s="303">
        <v>18946</v>
      </c>
      <c r="G9" s="300">
        <v>9893</v>
      </c>
      <c r="H9" s="300">
        <v>2591</v>
      </c>
      <c r="I9" s="300">
        <v>1148</v>
      </c>
      <c r="J9" s="300">
        <v>7959</v>
      </c>
      <c r="K9" s="300">
        <v>36</v>
      </c>
      <c r="L9" s="300">
        <v>327</v>
      </c>
      <c r="M9" s="300">
        <v>9</v>
      </c>
      <c r="N9" s="299">
        <v>612</v>
      </c>
      <c r="O9" s="300">
        <v>30512</v>
      </c>
      <c r="P9" s="300">
        <v>121</v>
      </c>
      <c r="Q9" s="300">
        <v>42011</v>
      </c>
      <c r="R9" s="301" t="s">
        <v>617</v>
      </c>
    </row>
    <row r="10" spans="1:18" s="25" customFormat="1" ht="13.5">
      <c r="A10" s="127"/>
      <c r="B10" s="420" t="s">
        <v>618</v>
      </c>
      <c r="C10" s="421"/>
      <c r="D10" s="297"/>
      <c r="E10" s="302">
        <v>128978</v>
      </c>
      <c r="F10" s="299">
        <v>18473</v>
      </c>
      <c r="G10" s="300">
        <v>9070</v>
      </c>
      <c r="H10" s="300">
        <v>2540</v>
      </c>
      <c r="I10" s="299">
        <v>1152</v>
      </c>
      <c r="J10" s="299">
        <v>8094</v>
      </c>
      <c r="K10" s="299">
        <v>22</v>
      </c>
      <c r="L10" s="299">
        <v>302</v>
      </c>
      <c r="M10" s="300">
        <v>12</v>
      </c>
      <c r="N10" s="299">
        <v>460</v>
      </c>
      <c r="O10" s="300">
        <v>36041</v>
      </c>
      <c r="P10" s="299">
        <v>113</v>
      </c>
      <c r="Q10" s="299">
        <v>52699</v>
      </c>
      <c r="R10" s="301" t="s">
        <v>619</v>
      </c>
    </row>
    <row r="11" spans="1:18" s="28" customFormat="1" ht="13.5">
      <c r="A11" s="144"/>
      <c r="B11" s="422" t="s">
        <v>620</v>
      </c>
      <c r="C11" s="422"/>
      <c r="D11" s="304"/>
      <c r="E11" s="305">
        <v>120992</v>
      </c>
      <c r="F11" s="306">
        <v>20414</v>
      </c>
      <c r="G11" s="306">
        <v>9056</v>
      </c>
      <c r="H11" s="306">
        <v>2150</v>
      </c>
      <c r="I11" s="306">
        <v>1177</v>
      </c>
      <c r="J11" s="306">
        <v>7156</v>
      </c>
      <c r="K11" s="306">
        <v>19</v>
      </c>
      <c r="L11" s="306">
        <v>200</v>
      </c>
      <c r="M11" s="306">
        <v>9</v>
      </c>
      <c r="N11" s="306">
        <v>503</v>
      </c>
      <c r="O11" s="306">
        <v>29991</v>
      </c>
      <c r="P11" s="306">
        <v>95</v>
      </c>
      <c r="Q11" s="306">
        <v>50222</v>
      </c>
      <c r="R11" s="307" t="s">
        <v>621</v>
      </c>
    </row>
    <row r="12" spans="1:18" ht="7.5" customHeight="1">
      <c r="A12" s="127"/>
      <c r="B12" s="127"/>
      <c r="C12" s="127"/>
      <c r="D12" s="127"/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153"/>
    </row>
    <row r="13" spans="1:18" ht="13.5">
      <c r="A13" s="254">
        <v>1</v>
      </c>
      <c r="B13" s="280"/>
      <c r="C13" s="308" t="s">
        <v>371</v>
      </c>
      <c r="D13" s="280"/>
      <c r="E13" s="309" t="s">
        <v>622</v>
      </c>
      <c r="F13" s="311" t="s">
        <v>622</v>
      </c>
      <c r="G13" s="310" t="s">
        <v>622</v>
      </c>
      <c r="H13" s="310" t="s">
        <v>622</v>
      </c>
      <c r="I13" s="310" t="s">
        <v>622</v>
      </c>
      <c r="J13" s="310" t="s">
        <v>622</v>
      </c>
      <c r="K13" s="310" t="s">
        <v>622</v>
      </c>
      <c r="L13" s="310" t="s">
        <v>622</v>
      </c>
      <c r="M13" s="310" t="s">
        <v>622</v>
      </c>
      <c r="N13" s="310" t="s">
        <v>622</v>
      </c>
      <c r="O13" s="310" t="s">
        <v>622</v>
      </c>
      <c r="P13" s="310" t="s">
        <v>622</v>
      </c>
      <c r="Q13" s="310" t="s">
        <v>622</v>
      </c>
      <c r="R13" s="279">
        <v>1</v>
      </c>
    </row>
    <row r="14" spans="1:18" ht="13.5">
      <c r="A14" s="254">
        <v>2</v>
      </c>
      <c r="B14" s="280"/>
      <c r="C14" s="308" t="s">
        <v>372</v>
      </c>
      <c r="D14" s="280"/>
      <c r="E14" s="309" t="s">
        <v>622</v>
      </c>
      <c r="F14" s="310" t="s">
        <v>622</v>
      </c>
      <c r="G14" s="310" t="s">
        <v>622</v>
      </c>
      <c r="H14" s="310" t="s">
        <v>622</v>
      </c>
      <c r="I14" s="310" t="s">
        <v>622</v>
      </c>
      <c r="J14" s="310" t="s">
        <v>622</v>
      </c>
      <c r="K14" s="310" t="s">
        <v>622</v>
      </c>
      <c r="L14" s="310" t="s">
        <v>622</v>
      </c>
      <c r="M14" s="310" t="s">
        <v>622</v>
      </c>
      <c r="N14" s="310" t="s">
        <v>622</v>
      </c>
      <c r="O14" s="310" t="s">
        <v>622</v>
      </c>
      <c r="P14" s="310" t="s">
        <v>622</v>
      </c>
      <c r="Q14" s="310" t="s">
        <v>622</v>
      </c>
      <c r="R14" s="279">
        <v>2</v>
      </c>
    </row>
    <row r="15" spans="1:18" ht="27">
      <c r="A15" s="254">
        <v>3</v>
      </c>
      <c r="B15" s="280"/>
      <c r="C15" s="308" t="s">
        <v>373</v>
      </c>
      <c r="D15" s="280"/>
      <c r="E15" s="309" t="s">
        <v>623</v>
      </c>
      <c r="F15" s="310" t="s">
        <v>623</v>
      </c>
      <c r="G15" s="310" t="s">
        <v>622</v>
      </c>
      <c r="H15" s="310" t="s">
        <v>622</v>
      </c>
      <c r="I15" s="310" t="s">
        <v>622</v>
      </c>
      <c r="J15" s="310" t="s">
        <v>622</v>
      </c>
      <c r="K15" s="311" t="s">
        <v>622</v>
      </c>
      <c r="L15" s="310" t="s">
        <v>622</v>
      </c>
      <c r="M15" s="310" t="s">
        <v>622</v>
      </c>
      <c r="N15" s="310" t="s">
        <v>622</v>
      </c>
      <c r="O15" s="310" t="s">
        <v>622</v>
      </c>
      <c r="P15" s="310" t="s">
        <v>622</v>
      </c>
      <c r="Q15" s="310" t="s">
        <v>622</v>
      </c>
      <c r="R15" s="279">
        <v>3</v>
      </c>
    </row>
    <row r="16" spans="1:18" ht="27">
      <c r="A16" s="254">
        <v>4</v>
      </c>
      <c r="B16" s="280"/>
      <c r="C16" s="308" t="s">
        <v>374</v>
      </c>
      <c r="D16" s="280"/>
      <c r="E16" s="298">
        <v>5159</v>
      </c>
      <c r="F16" s="310" t="s">
        <v>623</v>
      </c>
      <c r="G16" s="311" t="s">
        <v>623</v>
      </c>
      <c r="H16" s="310" t="s">
        <v>622</v>
      </c>
      <c r="I16" s="310" t="s">
        <v>622</v>
      </c>
      <c r="J16" s="310" t="s">
        <v>622</v>
      </c>
      <c r="K16" s="310" t="s">
        <v>622</v>
      </c>
      <c r="L16" s="310" t="s">
        <v>622</v>
      </c>
      <c r="M16" s="310" t="s">
        <v>622</v>
      </c>
      <c r="N16" s="310" t="s">
        <v>622</v>
      </c>
      <c r="O16" s="310" t="s">
        <v>622</v>
      </c>
      <c r="P16" s="310" t="s">
        <v>622</v>
      </c>
      <c r="Q16" s="310" t="s">
        <v>622</v>
      </c>
      <c r="R16" s="279">
        <v>4</v>
      </c>
    </row>
    <row r="17" spans="1:18" ht="13.5">
      <c r="A17" s="254">
        <v>5</v>
      </c>
      <c r="B17" s="280"/>
      <c r="C17" s="308" t="s">
        <v>375</v>
      </c>
      <c r="D17" s="280"/>
      <c r="E17" s="312">
        <v>5874</v>
      </c>
      <c r="F17" s="313">
        <v>420</v>
      </c>
      <c r="G17" s="310" t="s">
        <v>622</v>
      </c>
      <c r="H17" s="310" t="s">
        <v>623</v>
      </c>
      <c r="I17" s="310" t="s">
        <v>622</v>
      </c>
      <c r="J17" s="310">
        <v>5162</v>
      </c>
      <c r="K17" s="311" t="s">
        <v>622</v>
      </c>
      <c r="L17" s="310" t="s">
        <v>623</v>
      </c>
      <c r="M17" s="310" t="s">
        <v>622</v>
      </c>
      <c r="N17" s="299">
        <v>9</v>
      </c>
      <c r="O17" s="299">
        <v>8</v>
      </c>
      <c r="P17" s="310" t="s">
        <v>622</v>
      </c>
      <c r="Q17" s="310" t="s">
        <v>623</v>
      </c>
      <c r="R17" s="279">
        <v>5</v>
      </c>
    </row>
    <row r="18" spans="1:18" ht="13.5">
      <c r="A18" s="254">
        <v>6</v>
      </c>
      <c r="B18" s="280"/>
      <c r="C18" s="308" t="s">
        <v>376</v>
      </c>
      <c r="D18" s="280"/>
      <c r="E18" s="298">
        <v>151</v>
      </c>
      <c r="F18" s="310">
        <v>90</v>
      </c>
      <c r="G18" s="310" t="s">
        <v>622</v>
      </c>
      <c r="H18" s="310" t="s">
        <v>622</v>
      </c>
      <c r="I18" s="299" t="s">
        <v>623</v>
      </c>
      <c r="J18" s="310" t="s">
        <v>622</v>
      </c>
      <c r="K18" s="311" t="s">
        <v>622</v>
      </c>
      <c r="L18" s="310" t="s">
        <v>622</v>
      </c>
      <c r="M18" s="310" t="s">
        <v>623</v>
      </c>
      <c r="N18" s="310" t="s">
        <v>622</v>
      </c>
      <c r="O18" s="310" t="s">
        <v>622</v>
      </c>
      <c r="P18" s="310" t="s">
        <v>622</v>
      </c>
      <c r="Q18" s="300" t="s">
        <v>623</v>
      </c>
      <c r="R18" s="279">
        <v>6</v>
      </c>
    </row>
    <row r="19" spans="1:18" ht="27">
      <c r="A19" s="254">
        <v>7</v>
      </c>
      <c r="B19" s="280"/>
      <c r="C19" s="308" t="s">
        <v>377</v>
      </c>
      <c r="D19" s="280"/>
      <c r="E19" s="309" t="s">
        <v>622</v>
      </c>
      <c r="F19" s="311" t="s">
        <v>622</v>
      </c>
      <c r="G19" s="310" t="s">
        <v>622</v>
      </c>
      <c r="H19" s="310" t="s">
        <v>622</v>
      </c>
      <c r="I19" s="310" t="s">
        <v>622</v>
      </c>
      <c r="J19" s="310" t="s">
        <v>622</v>
      </c>
      <c r="K19" s="310" t="s">
        <v>622</v>
      </c>
      <c r="L19" s="310" t="s">
        <v>622</v>
      </c>
      <c r="M19" s="310" t="s">
        <v>622</v>
      </c>
      <c r="N19" s="310" t="s">
        <v>622</v>
      </c>
      <c r="O19" s="310" t="s">
        <v>622</v>
      </c>
      <c r="P19" s="310" t="s">
        <v>622</v>
      </c>
      <c r="Q19" s="310" t="s">
        <v>622</v>
      </c>
      <c r="R19" s="279">
        <v>7</v>
      </c>
    </row>
    <row r="20" spans="1:18" ht="27">
      <c r="A20" s="254">
        <v>8</v>
      </c>
      <c r="B20" s="280"/>
      <c r="C20" s="308" t="s">
        <v>378</v>
      </c>
      <c r="D20" s="280"/>
      <c r="E20" s="309" t="s">
        <v>622</v>
      </c>
      <c r="F20" s="310" t="s">
        <v>622</v>
      </c>
      <c r="G20" s="310" t="s">
        <v>622</v>
      </c>
      <c r="H20" s="310" t="s">
        <v>622</v>
      </c>
      <c r="I20" s="310" t="s">
        <v>622</v>
      </c>
      <c r="J20" s="310" t="s">
        <v>622</v>
      </c>
      <c r="K20" s="310" t="s">
        <v>622</v>
      </c>
      <c r="L20" s="310" t="s">
        <v>622</v>
      </c>
      <c r="M20" s="310" t="s">
        <v>622</v>
      </c>
      <c r="N20" s="310" t="s">
        <v>622</v>
      </c>
      <c r="O20" s="310" t="s">
        <v>622</v>
      </c>
      <c r="P20" s="310" t="s">
        <v>622</v>
      </c>
      <c r="Q20" s="310" t="s">
        <v>622</v>
      </c>
      <c r="R20" s="279">
        <v>8</v>
      </c>
    </row>
    <row r="21" spans="1:18" ht="27">
      <c r="A21" s="254">
        <v>9</v>
      </c>
      <c r="B21" s="280"/>
      <c r="C21" s="308" t="s">
        <v>379</v>
      </c>
      <c r="D21" s="280"/>
      <c r="E21" s="309" t="s">
        <v>623</v>
      </c>
      <c r="F21" s="310" t="s">
        <v>623</v>
      </c>
      <c r="G21" s="310" t="s">
        <v>622</v>
      </c>
      <c r="H21" s="310" t="s">
        <v>622</v>
      </c>
      <c r="I21" s="310" t="s">
        <v>622</v>
      </c>
      <c r="J21" s="310" t="s">
        <v>622</v>
      </c>
      <c r="K21" s="310" t="s">
        <v>622</v>
      </c>
      <c r="L21" s="310" t="s">
        <v>622</v>
      </c>
      <c r="M21" s="310" t="s">
        <v>622</v>
      </c>
      <c r="N21" s="310" t="s">
        <v>622</v>
      </c>
      <c r="O21" s="310" t="s">
        <v>623</v>
      </c>
      <c r="P21" s="310" t="s">
        <v>622</v>
      </c>
      <c r="Q21" s="310" t="s">
        <v>622</v>
      </c>
      <c r="R21" s="279">
        <v>9</v>
      </c>
    </row>
    <row r="22" spans="1:18" ht="27">
      <c r="A22" s="254">
        <v>10</v>
      </c>
      <c r="B22" s="280"/>
      <c r="C22" s="308" t="s">
        <v>380</v>
      </c>
      <c r="D22" s="280"/>
      <c r="E22" s="312" t="s">
        <v>622</v>
      </c>
      <c r="F22" s="313" t="s">
        <v>622</v>
      </c>
      <c r="G22" s="310" t="s">
        <v>622</v>
      </c>
      <c r="H22" s="310" t="s">
        <v>622</v>
      </c>
      <c r="I22" s="310" t="s">
        <v>622</v>
      </c>
      <c r="J22" s="310" t="s">
        <v>622</v>
      </c>
      <c r="K22" s="310" t="s">
        <v>622</v>
      </c>
      <c r="L22" s="310" t="s">
        <v>622</v>
      </c>
      <c r="M22" s="310" t="s">
        <v>622</v>
      </c>
      <c r="N22" s="310" t="s">
        <v>622</v>
      </c>
      <c r="O22" s="310" t="s">
        <v>622</v>
      </c>
      <c r="P22" s="310" t="s">
        <v>622</v>
      </c>
      <c r="Q22" s="310" t="s">
        <v>622</v>
      </c>
      <c r="R22" s="279">
        <v>10</v>
      </c>
    </row>
    <row r="23" spans="1:18" ht="13.5">
      <c r="A23" s="254">
        <v>11</v>
      </c>
      <c r="B23" s="280"/>
      <c r="C23" s="308" t="s">
        <v>381</v>
      </c>
      <c r="D23" s="280"/>
      <c r="E23" s="312">
        <v>73393</v>
      </c>
      <c r="F23" s="313" t="s">
        <v>623</v>
      </c>
      <c r="G23" s="310" t="s">
        <v>623</v>
      </c>
      <c r="H23" s="310" t="s">
        <v>622</v>
      </c>
      <c r="I23" s="310" t="s">
        <v>623</v>
      </c>
      <c r="J23" s="310">
        <v>953</v>
      </c>
      <c r="K23" s="310" t="s">
        <v>622</v>
      </c>
      <c r="L23" s="310" t="s">
        <v>622</v>
      </c>
      <c r="M23" s="310" t="s">
        <v>622</v>
      </c>
      <c r="N23" s="310" t="s">
        <v>622</v>
      </c>
      <c r="O23" s="299">
        <v>19086</v>
      </c>
      <c r="P23" s="310" t="s">
        <v>622</v>
      </c>
      <c r="Q23" s="299">
        <v>47485</v>
      </c>
      <c r="R23" s="279">
        <v>11</v>
      </c>
    </row>
    <row r="24" spans="1:18" ht="13.5">
      <c r="A24" s="254">
        <v>12</v>
      </c>
      <c r="B24" s="280"/>
      <c r="C24" s="308" t="s">
        <v>382</v>
      </c>
      <c r="D24" s="280"/>
      <c r="E24" s="312" t="s">
        <v>622</v>
      </c>
      <c r="F24" s="313" t="s">
        <v>622</v>
      </c>
      <c r="G24" s="310" t="s">
        <v>622</v>
      </c>
      <c r="H24" s="310" t="s">
        <v>622</v>
      </c>
      <c r="I24" s="310" t="s">
        <v>622</v>
      </c>
      <c r="J24" s="310" t="s">
        <v>622</v>
      </c>
      <c r="K24" s="310" t="s">
        <v>622</v>
      </c>
      <c r="L24" s="310" t="s">
        <v>622</v>
      </c>
      <c r="M24" s="310" t="s">
        <v>622</v>
      </c>
      <c r="N24" s="310" t="s">
        <v>622</v>
      </c>
      <c r="O24" s="310" t="s">
        <v>622</v>
      </c>
      <c r="P24" s="310" t="s">
        <v>622</v>
      </c>
      <c r="Q24" s="310" t="s">
        <v>622</v>
      </c>
      <c r="R24" s="279">
        <v>12</v>
      </c>
    </row>
    <row r="25" spans="1:18" ht="13.5">
      <c r="A25" s="254">
        <v>13</v>
      </c>
      <c r="B25" s="280"/>
      <c r="C25" s="308" t="s">
        <v>383</v>
      </c>
      <c r="D25" s="280"/>
      <c r="E25" s="312" t="s">
        <v>622</v>
      </c>
      <c r="F25" s="313" t="s">
        <v>622</v>
      </c>
      <c r="G25" s="310" t="s">
        <v>622</v>
      </c>
      <c r="H25" s="310" t="s">
        <v>622</v>
      </c>
      <c r="I25" s="310" t="s">
        <v>622</v>
      </c>
      <c r="J25" s="310" t="s">
        <v>622</v>
      </c>
      <c r="K25" s="310" t="s">
        <v>622</v>
      </c>
      <c r="L25" s="310" t="s">
        <v>622</v>
      </c>
      <c r="M25" s="310" t="s">
        <v>622</v>
      </c>
      <c r="N25" s="310" t="s">
        <v>622</v>
      </c>
      <c r="O25" s="310" t="s">
        <v>622</v>
      </c>
      <c r="P25" s="310" t="s">
        <v>622</v>
      </c>
      <c r="Q25" s="310" t="s">
        <v>622</v>
      </c>
      <c r="R25" s="279">
        <v>13</v>
      </c>
    </row>
    <row r="26" spans="1:18" ht="13.5">
      <c r="A26" s="254">
        <v>14</v>
      </c>
      <c r="B26" s="280"/>
      <c r="C26" s="308" t="s">
        <v>384</v>
      </c>
      <c r="D26" s="280"/>
      <c r="E26" s="312">
        <v>1084</v>
      </c>
      <c r="F26" s="313">
        <v>298</v>
      </c>
      <c r="G26" s="310" t="s">
        <v>622</v>
      </c>
      <c r="H26" s="314">
        <v>100</v>
      </c>
      <c r="I26" s="310">
        <v>111</v>
      </c>
      <c r="J26" s="299">
        <v>24</v>
      </c>
      <c r="K26" s="313">
        <v>3</v>
      </c>
      <c r="L26" s="310" t="s">
        <v>622</v>
      </c>
      <c r="M26" s="313">
        <v>2</v>
      </c>
      <c r="N26" s="299">
        <v>46</v>
      </c>
      <c r="O26" s="299">
        <v>189</v>
      </c>
      <c r="P26" s="299">
        <v>42</v>
      </c>
      <c r="Q26" s="299">
        <v>270</v>
      </c>
      <c r="R26" s="279">
        <v>14</v>
      </c>
    </row>
    <row r="27" spans="1:18" ht="13.5">
      <c r="A27" s="254">
        <v>15</v>
      </c>
      <c r="B27" s="280"/>
      <c r="C27" s="308" t="s">
        <v>385</v>
      </c>
      <c r="D27" s="280"/>
      <c r="E27" s="315" t="s">
        <v>622</v>
      </c>
      <c r="F27" s="313" t="s">
        <v>622</v>
      </c>
      <c r="G27" s="310" t="s">
        <v>622</v>
      </c>
      <c r="H27" s="310" t="s">
        <v>622</v>
      </c>
      <c r="I27" s="310" t="s">
        <v>622</v>
      </c>
      <c r="J27" s="310" t="s">
        <v>622</v>
      </c>
      <c r="K27" s="311" t="s">
        <v>622</v>
      </c>
      <c r="L27" s="310" t="s">
        <v>622</v>
      </c>
      <c r="M27" s="313" t="s">
        <v>622</v>
      </c>
      <c r="N27" s="310" t="s">
        <v>622</v>
      </c>
      <c r="O27" s="310" t="s">
        <v>622</v>
      </c>
      <c r="P27" s="310" t="s">
        <v>622</v>
      </c>
      <c r="Q27" s="310" t="s">
        <v>622</v>
      </c>
      <c r="R27" s="279">
        <v>15</v>
      </c>
    </row>
    <row r="28" spans="1:18" ht="13.5">
      <c r="A28" s="254">
        <v>16</v>
      </c>
      <c r="B28" s="280"/>
      <c r="C28" s="308" t="s">
        <v>386</v>
      </c>
      <c r="D28" s="280"/>
      <c r="E28" s="312">
        <v>3592</v>
      </c>
      <c r="F28" s="313">
        <v>1642</v>
      </c>
      <c r="G28" s="310" t="s">
        <v>623</v>
      </c>
      <c r="H28" s="314">
        <v>720</v>
      </c>
      <c r="I28" s="310" t="s">
        <v>623</v>
      </c>
      <c r="J28" s="310" t="s">
        <v>623</v>
      </c>
      <c r="K28" s="311" t="s">
        <v>622</v>
      </c>
      <c r="L28" s="310" t="s">
        <v>623</v>
      </c>
      <c r="M28" s="313" t="s">
        <v>622</v>
      </c>
      <c r="N28" s="310" t="s">
        <v>623</v>
      </c>
      <c r="O28" s="310" t="s">
        <v>623</v>
      </c>
      <c r="P28" s="310" t="s">
        <v>622</v>
      </c>
      <c r="Q28" s="310" t="s">
        <v>623</v>
      </c>
      <c r="R28" s="279">
        <v>16</v>
      </c>
    </row>
    <row r="29" spans="1:18" ht="13.5">
      <c r="A29" s="254">
        <v>17</v>
      </c>
      <c r="B29" s="280"/>
      <c r="C29" s="308" t="s">
        <v>387</v>
      </c>
      <c r="D29" s="280"/>
      <c r="E29" s="312" t="s">
        <v>622</v>
      </c>
      <c r="F29" s="313" t="s">
        <v>622</v>
      </c>
      <c r="G29" s="310" t="s">
        <v>622</v>
      </c>
      <c r="H29" s="310" t="s">
        <v>622</v>
      </c>
      <c r="I29" s="310" t="s">
        <v>622</v>
      </c>
      <c r="J29" s="310" t="s">
        <v>622</v>
      </c>
      <c r="K29" s="311" t="s">
        <v>622</v>
      </c>
      <c r="L29" s="310" t="s">
        <v>622</v>
      </c>
      <c r="M29" s="313" t="s">
        <v>622</v>
      </c>
      <c r="N29" s="310" t="s">
        <v>622</v>
      </c>
      <c r="O29" s="310" t="s">
        <v>622</v>
      </c>
      <c r="P29" s="310" t="s">
        <v>622</v>
      </c>
      <c r="Q29" s="310" t="s">
        <v>622</v>
      </c>
      <c r="R29" s="279">
        <v>17</v>
      </c>
    </row>
    <row r="30" spans="1:18" ht="13.5">
      <c r="A30" s="254">
        <v>18</v>
      </c>
      <c r="B30" s="280"/>
      <c r="C30" s="308" t="s">
        <v>388</v>
      </c>
      <c r="D30" s="280"/>
      <c r="E30" s="312">
        <v>1471</v>
      </c>
      <c r="F30" s="313">
        <v>278</v>
      </c>
      <c r="G30" s="310" t="s">
        <v>623</v>
      </c>
      <c r="H30" s="314">
        <v>478</v>
      </c>
      <c r="I30" s="310" t="s">
        <v>623</v>
      </c>
      <c r="J30" s="299">
        <v>190</v>
      </c>
      <c r="K30" s="313" t="s">
        <v>623</v>
      </c>
      <c r="L30" s="310">
        <v>45</v>
      </c>
      <c r="M30" s="313">
        <v>6</v>
      </c>
      <c r="N30" s="310" t="s">
        <v>623</v>
      </c>
      <c r="O30" s="299">
        <v>102</v>
      </c>
      <c r="P30" s="310" t="s">
        <v>622</v>
      </c>
      <c r="Q30" s="299">
        <v>296</v>
      </c>
      <c r="R30" s="279">
        <v>18</v>
      </c>
    </row>
    <row r="31" spans="1:18" ht="13.5">
      <c r="A31" s="254">
        <v>19</v>
      </c>
      <c r="B31" s="280"/>
      <c r="C31" s="308" t="s">
        <v>207</v>
      </c>
      <c r="D31" s="280"/>
      <c r="E31" s="312">
        <v>866</v>
      </c>
      <c r="F31" s="313">
        <v>797</v>
      </c>
      <c r="G31" s="314">
        <v>8</v>
      </c>
      <c r="H31" s="310" t="s">
        <v>623</v>
      </c>
      <c r="I31" s="299">
        <v>24</v>
      </c>
      <c r="J31" s="310" t="s">
        <v>623</v>
      </c>
      <c r="K31" s="311" t="s">
        <v>622</v>
      </c>
      <c r="L31" s="310" t="s">
        <v>622</v>
      </c>
      <c r="M31" s="313" t="s">
        <v>622</v>
      </c>
      <c r="N31" s="310" t="s">
        <v>622</v>
      </c>
      <c r="O31" s="310" t="s">
        <v>623</v>
      </c>
      <c r="P31" s="310" t="s">
        <v>622</v>
      </c>
      <c r="Q31" s="310" t="s">
        <v>622</v>
      </c>
      <c r="R31" s="279">
        <v>19</v>
      </c>
    </row>
    <row r="32" spans="1:18" ht="13.5">
      <c r="A32" s="254">
        <v>20</v>
      </c>
      <c r="B32" s="280"/>
      <c r="C32" s="308" t="s">
        <v>389</v>
      </c>
      <c r="D32" s="280"/>
      <c r="E32" s="312" t="s">
        <v>623</v>
      </c>
      <c r="F32" s="313" t="s">
        <v>623</v>
      </c>
      <c r="G32" s="310" t="s">
        <v>622</v>
      </c>
      <c r="H32" s="310" t="s">
        <v>622</v>
      </c>
      <c r="I32" s="310" t="s">
        <v>622</v>
      </c>
      <c r="J32" s="310" t="s">
        <v>622</v>
      </c>
      <c r="K32" s="311" t="s">
        <v>622</v>
      </c>
      <c r="L32" s="310" t="s">
        <v>622</v>
      </c>
      <c r="M32" s="313" t="s">
        <v>622</v>
      </c>
      <c r="N32" s="310" t="s">
        <v>622</v>
      </c>
      <c r="O32" s="310" t="s">
        <v>622</v>
      </c>
      <c r="P32" s="310" t="s">
        <v>622</v>
      </c>
      <c r="Q32" s="310" t="s">
        <v>622</v>
      </c>
      <c r="R32" s="279">
        <v>20</v>
      </c>
    </row>
    <row r="33" spans="1:18" ht="13.5">
      <c r="A33" s="254">
        <v>21</v>
      </c>
      <c r="B33" s="280"/>
      <c r="C33" s="308" t="s">
        <v>390</v>
      </c>
      <c r="D33" s="280"/>
      <c r="E33" s="312" t="s">
        <v>622</v>
      </c>
      <c r="F33" s="313" t="s">
        <v>622</v>
      </c>
      <c r="G33" s="310" t="s">
        <v>622</v>
      </c>
      <c r="H33" s="310" t="s">
        <v>622</v>
      </c>
      <c r="I33" s="310" t="s">
        <v>622</v>
      </c>
      <c r="J33" s="310" t="s">
        <v>622</v>
      </c>
      <c r="K33" s="311" t="s">
        <v>622</v>
      </c>
      <c r="L33" s="310" t="s">
        <v>622</v>
      </c>
      <c r="M33" s="313" t="s">
        <v>622</v>
      </c>
      <c r="N33" s="310" t="s">
        <v>622</v>
      </c>
      <c r="O33" s="310" t="s">
        <v>622</v>
      </c>
      <c r="P33" s="310" t="s">
        <v>622</v>
      </c>
      <c r="Q33" s="310" t="s">
        <v>622</v>
      </c>
      <c r="R33" s="279">
        <v>21</v>
      </c>
    </row>
    <row r="34" spans="1:18" ht="13.5">
      <c r="A34" s="254">
        <v>22</v>
      </c>
      <c r="B34" s="280"/>
      <c r="C34" s="308" t="s">
        <v>391</v>
      </c>
      <c r="D34" s="280"/>
      <c r="E34" s="312" t="s">
        <v>622</v>
      </c>
      <c r="F34" s="313" t="s">
        <v>622</v>
      </c>
      <c r="G34" s="310" t="s">
        <v>622</v>
      </c>
      <c r="H34" s="310" t="s">
        <v>622</v>
      </c>
      <c r="I34" s="310" t="s">
        <v>622</v>
      </c>
      <c r="J34" s="310" t="s">
        <v>622</v>
      </c>
      <c r="K34" s="311" t="s">
        <v>622</v>
      </c>
      <c r="L34" s="310" t="s">
        <v>622</v>
      </c>
      <c r="M34" s="313" t="s">
        <v>622</v>
      </c>
      <c r="N34" s="310" t="s">
        <v>622</v>
      </c>
      <c r="O34" s="310" t="s">
        <v>622</v>
      </c>
      <c r="P34" s="310" t="s">
        <v>622</v>
      </c>
      <c r="Q34" s="310" t="s">
        <v>622</v>
      </c>
      <c r="R34" s="279">
        <v>22</v>
      </c>
    </row>
    <row r="35" spans="1:18" ht="13.5">
      <c r="A35" s="254">
        <v>23</v>
      </c>
      <c r="B35" s="280"/>
      <c r="C35" s="308" t="s">
        <v>392</v>
      </c>
      <c r="D35" s="280"/>
      <c r="E35" s="312">
        <v>140</v>
      </c>
      <c r="F35" s="313">
        <v>7</v>
      </c>
      <c r="G35" s="314">
        <v>2</v>
      </c>
      <c r="H35" s="314">
        <v>70</v>
      </c>
      <c r="I35" s="310" t="s">
        <v>622</v>
      </c>
      <c r="J35" s="299">
        <v>41</v>
      </c>
      <c r="K35" s="311" t="s">
        <v>623</v>
      </c>
      <c r="L35" s="310" t="s">
        <v>622</v>
      </c>
      <c r="M35" s="313" t="s">
        <v>623</v>
      </c>
      <c r="N35" s="299">
        <v>10</v>
      </c>
      <c r="O35" s="299" t="s">
        <v>623</v>
      </c>
      <c r="P35" s="310" t="s">
        <v>622</v>
      </c>
      <c r="Q35" s="310" t="s">
        <v>622</v>
      </c>
      <c r="R35" s="279">
        <v>23</v>
      </c>
    </row>
    <row r="36" spans="1:18" ht="13.5">
      <c r="A36" s="254">
        <v>24</v>
      </c>
      <c r="B36" s="280"/>
      <c r="C36" s="308" t="s">
        <v>393</v>
      </c>
      <c r="D36" s="280"/>
      <c r="E36" s="312" t="s">
        <v>622</v>
      </c>
      <c r="F36" s="313" t="s">
        <v>622</v>
      </c>
      <c r="G36" s="310" t="s">
        <v>622</v>
      </c>
      <c r="H36" s="310" t="s">
        <v>622</v>
      </c>
      <c r="I36" s="310" t="s">
        <v>622</v>
      </c>
      <c r="J36" s="310" t="s">
        <v>622</v>
      </c>
      <c r="K36" s="311" t="s">
        <v>622</v>
      </c>
      <c r="L36" s="310" t="s">
        <v>622</v>
      </c>
      <c r="M36" s="313" t="s">
        <v>622</v>
      </c>
      <c r="N36" s="310" t="s">
        <v>622</v>
      </c>
      <c r="O36" s="310" t="s">
        <v>622</v>
      </c>
      <c r="P36" s="310" t="s">
        <v>622</v>
      </c>
      <c r="Q36" s="310" t="s">
        <v>622</v>
      </c>
      <c r="R36" s="279">
        <v>24</v>
      </c>
    </row>
    <row r="37" spans="1:18" ht="13.5">
      <c r="A37" s="254">
        <v>25</v>
      </c>
      <c r="B37" s="280"/>
      <c r="C37" s="308" t="s">
        <v>394</v>
      </c>
      <c r="D37" s="280"/>
      <c r="E37" s="312" t="s">
        <v>622</v>
      </c>
      <c r="F37" s="313" t="s">
        <v>622</v>
      </c>
      <c r="G37" s="310" t="s">
        <v>622</v>
      </c>
      <c r="H37" s="310" t="s">
        <v>622</v>
      </c>
      <c r="I37" s="310" t="s">
        <v>622</v>
      </c>
      <c r="J37" s="310" t="s">
        <v>622</v>
      </c>
      <c r="K37" s="311" t="s">
        <v>622</v>
      </c>
      <c r="L37" s="310" t="s">
        <v>622</v>
      </c>
      <c r="M37" s="313" t="s">
        <v>622</v>
      </c>
      <c r="N37" s="310" t="s">
        <v>622</v>
      </c>
      <c r="O37" s="310" t="s">
        <v>622</v>
      </c>
      <c r="P37" s="310" t="s">
        <v>622</v>
      </c>
      <c r="Q37" s="310" t="s">
        <v>622</v>
      </c>
      <c r="R37" s="279">
        <v>25</v>
      </c>
    </row>
    <row r="38" spans="1:18" ht="13.5">
      <c r="A38" s="254">
        <v>26</v>
      </c>
      <c r="B38" s="280"/>
      <c r="C38" s="308" t="s">
        <v>395</v>
      </c>
      <c r="D38" s="280"/>
      <c r="E38" s="312" t="s">
        <v>622</v>
      </c>
      <c r="F38" s="313" t="s">
        <v>622</v>
      </c>
      <c r="G38" s="310" t="s">
        <v>622</v>
      </c>
      <c r="H38" s="310" t="s">
        <v>622</v>
      </c>
      <c r="I38" s="310" t="s">
        <v>622</v>
      </c>
      <c r="J38" s="310" t="s">
        <v>622</v>
      </c>
      <c r="K38" s="311" t="s">
        <v>622</v>
      </c>
      <c r="L38" s="310" t="s">
        <v>622</v>
      </c>
      <c r="M38" s="313" t="s">
        <v>622</v>
      </c>
      <c r="N38" s="310" t="s">
        <v>622</v>
      </c>
      <c r="O38" s="310" t="s">
        <v>622</v>
      </c>
      <c r="P38" s="310" t="s">
        <v>622</v>
      </c>
      <c r="Q38" s="310" t="s">
        <v>622</v>
      </c>
      <c r="R38" s="279">
        <v>26</v>
      </c>
    </row>
    <row r="39" spans="1:18" ht="13.5">
      <c r="A39" s="254">
        <v>27</v>
      </c>
      <c r="B39" s="280"/>
      <c r="C39" s="308" t="s">
        <v>396</v>
      </c>
      <c r="D39" s="280"/>
      <c r="E39" s="312" t="s">
        <v>622</v>
      </c>
      <c r="F39" s="313" t="s">
        <v>622</v>
      </c>
      <c r="G39" s="310" t="s">
        <v>622</v>
      </c>
      <c r="H39" s="310" t="s">
        <v>622</v>
      </c>
      <c r="I39" s="310" t="s">
        <v>622</v>
      </c>
      <c r="J39" s="310" t="s">
        <v>622</v>
      </c>
      <c r="K39" s="311" t="s">
        <v>622</v>
      </c>
      <c r="L39" s="310" t="s">
        <v>622</v>
      </c>
      <c r="M39" s="313" t="s">
        <v>622</v>
      </c>
      <c r="N39" s="310" t="s">
        <v>622</v>
      </c>
      <c r="O39" s="310" t="s">
        <v>622</v>
      </c>
      <c r="P39" s="310" t="s">
        <v>622</v>
      </c>
      <c r="Q39" s="310" t="s">
        <v>622</v>
      </c>
      <c r="R39" s="279">
        <v>27</v>
      </c>
    </row>
    <row r="40" spans="1:18" ht="13.5">
      <c r="A40" s="254">
        <v>28</v>
      </c>
      <c r="B40" s="280"/>
      <c r="C40" s="308" t="s">
        <v>397</v>
      </c>
      <c r="D40" s="280"/>
      <c r="E40" s="312" t="s">
        <v>623</v>
      </c>
      <c r="F40" s="313" t="s">
        <v>623</v>
      </c>
      <c r="G40" s="310" t="s">
        <v>622</v>
      </c>
      <c r="H40" s="310" t="s">
        <v>622</v>
      </c>
      <c r="I40" s="310" t="s">
        <v>622</v>
      </c>
      <c r="J40" s="310" t="s">
        <v>622</v>
      </c>
      <c r="K40" s="311" t="s">
        <v>622</v>
      </c>
      <c r="L40" s="310" t="s">
        <v>622</v>
      </c>
      <c r="M40" s="313" t="s">
        <v>622</v>
      </c>
      <c r="N40" s="310" t="s">
        <v>622</v>
      </c>
      <c r="O40" s="310" t="s">
        <v>622</v>
      </c>
      <c r="P40" s="310" t="s">
        <v>622</v>
      </c>
      <c r="Q40" s="310" t="s">
        <v>622</v>
      </c>
      <c r="R40" s="279">
        <v>28</v>
      </c>
    </row>
    <row r="41" spans="1:18" ht="13.5">
      <c r="A41" s="254">
        <v>29</v>
      </c>
      <c r="B41" s="280"/>
      <c r="C41" s="308" t="s">
        <v>398</v>
      </c>
      <c r="D41" s="280"/>
      <c r="E41" s="312">
        <v>1440</v>
      </c>
      <c r="F41" s="313">
        <v>700</v>
      </c>
      <c r="G41" s="314">
        <v>141</v>
      </c>
      <c r="H41" s="314">
        <v>54</v>
      </c>
      <c r="I41" s="299">
        <v>37</v>
      </c>
      <c r="J41" s="299">
        <v>134</v>
      </c>
      <c r="K41" s="311" t="s">
        <v>622</v>
      </c>
      <c r="L41" s="314">
        <v>7</v>
      </c>
      <c r="M41" s="313" t="s">
        <v>622</v>
      </c>
      <c r="N41" s="299">
        <v>103</v>
      </c>
      <c r="O41" s="299">
        <v>18</v>
      </c>
      <c r="P41" s="299">
        <v>1</v>
      </c>
      <c r="Q41" s="299">
        <v>247</v>
      </c>
      <c r="R41" s="279">
        <v>29</v>
      </c>
    </row>
    <row r="42" spans="1:18" ht="13.5">
      <c r="A42" s="254">
        <v>30</v>
      </c>
      <c r="B42" s="280"/>
      <c r="C42" s="308" t="s">
        <v>399</v>
      </c>
      <c r="D42" s="280"/>
      <c r="E42" s="312">
        <v>169</v>
      </c>
      <c r="F42" s="313" t="s">
        <v>622</v>
      </c>
      <c r="G42" s="314">
        <v>88</v>
      </c>
      <c r="H42" s="314">
        <v>6</v>
      </c>
      <c r="I42" s="299">
        <v>15</v>
      </c>
      <c r="J42" s="299">
        <v>45</v>
      </c>
      <c r="K42" s="311" t="s">
        <v>622</v>
      </c>
      <c r="L42" s="314">
        <v>15</v>
      </c>
      <c r="M42" s="313" t="s">
        <v>622</v>
      </c>
      <c r="N42" s="310" t="s">
        <v>622</v>
      </c>
      <c r="O42" s="310" t="s">
        <v>622</v>
      </c>
      <c r="P42" s="310" t="s">
        <v>622</v>
      </c>
      <c r="Q42" s="310" t="s">
        <v>622</v>
      </c>
      <c r="R42" s="279">
        <v>30</v>
      </c>
    </row>
    <row r="43" spans="1:18" ht="13.5">
      <c r="A43" s="254">
        <v>31</v>
      </c>
      <c r="B43" s="280"/>
      <c r="C43" s="308" t="s">
        <v>400</v>
      </c>
      <c r="D43" s="280"/>
      <c r="E43" s="312">
        <v>1570</v>
      </c>
      <c r="F43" s="313">
        <v>358</v>
      </c>
      <c r="G43" s="314">
        <v>137</v>
      </c>
      <c r="H43" s="314">
        <v>383</v>
      </c>
      <c r="I43" s="299">
        <v>17</v>
      </c>
      <c r="J43" s="299">
        <v>346</v>
      </c>
      <c r="K43" s="313">
        <v>4</v>
      </c>
      <c r="L43" s="314">
        <v>11</v>
      </c>
      <c r="M43" s="313" t="s">
        <v>622</v>
      </c>
      <c r="N43" s="299">
        <v>20</v>
      </c>
      <c r="O43" s="299">
        <v>81</v>
      </c>
      <c r="P43" s="299">
        <v>12</v>
      </c>
      <c r="Q43" s="299">
        <v>201</v>
      </c>
      <c r="R43" s="279">
        <v>31</v>
      </c>
    </row>
    <row r="44" spans="1:18" ht="13.5">
      <c r="A44" s="254">
        <v>32</v>
      </c>
      <c r="B44" s="280"/>
      <c r="C44" s="308" t="s">
        <v>401</v>
      </c>
      <c r="D44" s="280"/>
      <c r="E44" s="312">
        <v>1158</v>
      </c>
      <c r="F44" s="313">
        <v>242</v>
      </c>
      <c r="G44" s="314">
        <v>25</v>
      </c>
      <c r="H44" s="314">
        <v>93</v>
      </c>
      <c r="I44" s="299">
        <v>41</v>
      </c>
      <c r="J44" s="299">
        <v>113</v>
      </c>
      <c r="K44" s="313">
        <v>3</v>
      </c>
      <c r="L44" s="314">
        <v>8</v>
      </c>
      <c r="M44" s="313">
        <v>1</v>
      </c>
      <c r="N44" s="299">
        <v>27</v>
      </c>
      <c r="O44" s="299">
        <v>59</v>
      </c>
      <c r="P44" s="299">
        <v>35</v>
      </c>
      <c r="Q44" s="299">
        <v>512</v>
      </c>
      <c r="R44" s="279">
        <v>32</v>
      </c>
    </row>
    <row r="45" spans="1:18" ht="13.5">
      <c r="A45" s="254">
        <v>33</v>
      </c>
      <c r="B45" s="280"/>
      <c r="C45" s="308" t="s">
        <v>402</v>
      </c>
      <c r="D45" s="280"/>
      <c r="E45" s="312">
        <v>5626</v>
      </c>
      <c r="F45" s="314">
        <v>3159</v>
      </c>
      <c r="G45" s="300">
        <v>36</v>
      </c>
      <c r="H45" s="299">
        <v>9</v>
      </c>
      <c r="I45" s="299">
        <v>17</v>
      </c>
      <c r="J45" s="299">
        <v>97</v>
      </c>
      <c r="K45" s="310" t="s">
        <v>622</v>
      </c>
      <c r="L45" s="310">
        <v>2</v>
      </c>
      <c r="M45" s="313" t="s">
        <v>622</v>
      </c>
      <c r="N45" s="310">
        <v>22</v>
      </c>
      <c r="O45" s="310">
        <v>1380</v>
      </c>
      <c r="P45" s="310">
        <v>4</v>
      </c>
      <c r="Q45" s="310">
        <v>901</v>
      </c>
      <c r="R45" s="279">
        <v>33</v>
      </c>
    </row>
    <row r="46" spans="1:18" ht="7.5" customHeight="1">
      <c r="A46" s="157"/>
      <c r="B46" s="158"/>
      <c r="C46" s="158"/>
      <c r="D46" s="158"/>
      <c r="E46" s="316"/>
      <c r="F46" s="296"/>
      <c r="G46" s="296"/>
      <c r="H46" s="295"/>
      <c r="I46" s="296"/>
      <c r="J46" s="296"/>
      <c r="K46" s="295"/>
      <c r="L46" s="296"/>
      <c r="M46" s="296"/>
      <c r="N46" s="296"/>
      <c r="O46" s="296"/>
      <c r="P46" s="296"/>
      <c r="Q46" s="296"/>
      <c r="R46" s="162"/>
    </row>
    <row r="47" spans="1:18" ht="13.5">
      <c r="A47" s="16" t="s">
        <v>624</v>
      </c>
      <c r="B47" s="254"/>
      <c r="C47" s="254"/>
      <c r="D47" s="254"/>
      <c r="E47" s="317"/>
      <c r="F47" s="318"/>
      <c r="G47" s="318"/>
      <c r="H47" s="317"/>
      <c r="I47" s="318"/>
      <c r="J47" s="318"/>
      <c r="K47" s="317"/>
      <c r="L47" s="318"/>
      <c r="M47" s="318"/>
      <c r="N47" s="318"/>
      <c r="O47" s="318"/>
      <c r="P47" s="318"/>
      <c r="Q47" s="318"/>
      <c r="R47" s="254"/>
    </row>
    <row r="48" spans="1:18" ht="13.5">
      <c r="A48" s="164" t="s">
        <v>625</v>
      </c>
      <c r="B48" s="164"/>
      <c r="C48" s="164"/>
      <c r="D48" s="254"/>
      <c r="E48" s="317"/>
      <c r="F48" s="318"/>
      <c r="G48" s="318"/>
      <c r="H48" s="317"/>
      <c r="I48" s="318"/>
      <c r="J48" s="318"/>
      <c r="K48" s="317"/>
      <c r="L48" s="318"/>
      <c r="M48" s="318"/>
      <c r="N48" s="318"/>
      <c r="O48" s="318"/>
      <c r="P48" s="318"/>
      <c r="Q48" s="318"/>
      <c r="R48" s="254"/>
    </row>
    <row r="49" spans="4:18" ht="13.5">
      <c r="D49" s="16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13.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</sheetData>
  <sheetProtection/>
  <mergeCells count="20">
    <mergeCell ref="B8:C8"/>
    <mergeCell ref="B9:C9"/>
    <mergeCell ref="B10:C10"/>
    <mergeCell ref="B11:C11"/>
    <mergeCell ref="M4:M5"/>
    <mergeCell ref="N4:N5"/>
    <mergeCell ref="O4:O5"/>
    <mergeCell ref="P4:P5"/>
    <mergeCell ref="Q4:Q5"/>
    <mergeCell ref="B7:C7"/>
    <mergeCell ref="A3:D5"/>
    <mergeCell ref="E3:E5"/>
    <mergeCell ref="R3:R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2012-11-12T23:59:58Z</dcterms:modified>
  <cp:category/>
  <cp:version/>
  <cp:contentType/>
  <cp:contentStatus/>
</cp:coreProperties>
</file>